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mc:AlternateContent xmlns:mc="http://schemas.openxmlformats.org/markup-compatibility/2006">
    <mc:Choice Requires="x15">
      <x15ac:absPath xmlns:x15ac="http://schemas.microsoft.com/office/spreadsheetml/2010/11/ac" url="https://kappaservizisrl.sharepoint.com/KappaServizi/Documenti condivisi/UFFICIO CONDIVISA/01-Happyfania/2026/01 - Allegati per il web/"/>
    </mc:Choice>
  </mc:AlternateContent>
  <xr:revisionPtr revIDLastSave="846" documentId="11_49EF38FDCEA0E4A081CDD5D46657836296AE6FFD" xr6:coauthVersionLast="47" xr6:coauthVersionMax="47" xr10:uidLastSave="{1139EEEA-93AC-CB4F-A94C-A819C6B6E9B0}"/>
  <bookViews>
    <workbookView xWindow="0" yWindow="660" windowWidth="38100" windowHeight="20940" activeTab="2" xr2:uid="{00000000-000D-0000-FFFF-FFFF00000000}"/>
  </bookViews>
  <sheets>
    <sheet name="PREZZI-CONTATTI" sheetId="1" r:id="rId1"/>
    <sheet name="MODALITÀ PAGAMENTO" sheetId="2" r:id="rId2"/>
    <sheet name="ROOMING LIST DA COMPILARE" sheetId="12" r:id="rId3"/>
  </sheets>
  <definedNames>
    <definedName name="_03_gen" localSheetId="2">'ROOMING LIST DA COMPILARE'!$C$5</definedName>
    <definedName name="_03_gen">#REF!</definedName>
    <definedName name="_xlnm.Print_Titles" localSheetId="2">'ROOMING LIST DA COMPILARE'!$3:$4</definedName>
    <definedName name="xvz1">#REF!</definedName>
    <definedName name="xyk1">#REF!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12" l="1"/>
  <c r="M33" i="12"/>
  <c r="M32" i="12"/>
  <c r="M31" i="12"/>
  <c r="M30" i="12"/>
  <c r="M29" i="12"/>
  <c r="M28" i="12"/>
  <c r="M27" i="12"/>
  <c r="M26" i="12"/>
  <c r="M25" i="12"/>
  <c r="M24" i="12"/>
  <c r="M23" i="12"/>
  <c r="M22" i="12"/>
  <c r="M21" i="12"/>
  <c r="M20" i="12"/>
  <c r="M19" i="12"/>
  <c r="M18" i="12"/>
  <c r="M17" i="12"/>
  <c r="M16" i="12"/>
  <c r="M15" i="12"/>
  <c r="M14" i="12"/>
  <c r="M13" i="12"/>
  <c r="M12" i="12"/>
  <c r="M9" i="12"/>
  <c r="R9" i="12" s="1"/>
  <c r="M8" i="12"/>
  <c r="M7" i="12"/>
  <c r="M6" i="12"/>
  <c r="M5" i="12"/>
  <c r="AB13" i="12"/>
  <c r="I35" i="12"/>
  <c r="J35" i="12"/>
  <c r="H35" i="12"/>
  <c r="K35" i="12"/>
  <c r="L35" i="12"/>
  <c r="AC13" i="12"/>
  <c r="AA13" i="12"/>
  <c r="G23" i="12"/>
  <c r="O23" i="12"/>
  <c r="G22" i="12"/>
  <c r="Q22" i="12"/>
  <c r="O22" i="12"/>
  <c r="G21" i="12"/>
  <c r="O21" i="12"/>
  <c r="G20" i="12"/>
  <c r="Q20" i="12"/>
  <c r="O20" i="12"/>
  <c r="G19" i="12"/>
  <c r="O19" i="12"/>
  <c r="G7" i="12"/>
  <c r="Q7" i="12"/>
  <c r="F5" i="1"/>
  <c r="F6" i="1"/>
  <c r="B35" i="12"/>
  <c r="O7" i="12"/>
  <c r="G31" i="12"/>
  <c r="G30" i="12"/>
  <c r="Q30" i="12"/>
  <c r="G29" i="12"/>
  <c r="O26" i="12"/>
  <c r="G26" i="12"/>
  <c r="O25" i="12"/>
  <c r="G25" i="12"/>
  <c r="Q25" i="12"/>
  <c r="O24" i="12"/>
  <c r="G24" i="12"/>
  <c r="O29" i="12"/>
  <c r="O28" i="12"/>
  <c r="G28" i="12"/>
  <c r="O27" i="12"/>
  <c r="G27" i="12"/>
  <c r="Q27" i="12"/>
  <c r="O34" i="12"/>
  <c r="G34" i="12"/>
  <c r="Q34" i="12"/>
  <c r="R34" i="12"/>
  <c r="O33" i="12"/>
  <c r="G33" i="12"/>
  <c r="Q33" i="12"/>
  <c r="R33" i="12"/>
  <c r="O32" i="12"/>
  <c r="G32" i="12"/>
  <c r="Q32" i="12"/>
  <c r="O31" i="12"/>
  <c r="O30" i="12"/>
  <c r="O18" i="12"/>
  <c r="G18" i="12"/>
  <c r="O17" i="12"/>
  <c r="G17" i="12"/>
  <c r="Q17" i="12"/>
  <c r="O16" i="12"/>
  <c r="G16" i="12"/>
  <c r="O15" i="12"/>
  <c r="G15" i="12"/>
  <c r="O14" i="12"/>
  <c r="G14" i="12"/>
  <c r="O13" i="12"/>
  <c r="G13" i="12"/>
  <c r="Q13" i="12"/>
  <c r="O12" i="12"/>
  <c r="G12" i="12"/>
  <c r="O11" i="12"/>
  <c r="O10" i="12"/>
  <c r="AC9" i="12"/>
  <c r="AB9" i="12"/>
  <c r="O9" i="12"/>
  <c r="Q9" i="12"/>
  <c r="O8" i="12"/>
  <c r="G8" i="12"/>
  <c r="Q8" i="12"/>
  <c r="O6" i="12"/>
  <c r="G6" i="12"/>
  <c r="Q6" i="12"/>
  <c r="O5" i="12"/>
  <c r="G5" i="12"/>
  <c r="Q31" i="12"/>
  <c r="Q18" i="12"/>
  <c r="Q14" i="12"/>
  <c r="R14" i="12"/>
  <c r="Q28" i="12"/>
  <c r="R28" i="12"/>
  <c r="Q26" i="12"/>
  <c r="Q16" i="12"/>
  <c r="Q15" i="12"/>
  <c r="R16" i="12"/>
  <c r="R18" i="12"/>
  <c r="R20" i="12"/>
  <c r="O35" i="12"/>
  <c r="Q19" i="12"/>
  <c r="R19" i="12"/>
  <c r="R17" i="12"/>
  <c r="Q29" i="12"/>
  <c r="R29" i="12"/>
  <c r="R27" i="12"/>
  <c r="Q21" i="12"/>
  <c r="Q23" i="12"/>
  <c r="R23" i="12"/>
  <c r="R32" i="12"/>
  <c r="R30" i="12"/>
  <c r="Q12" i="12"/>
  <c r="R12" i="12"/>
  <c r="R25" i="12"/>
  <c r="Q24" i="12"/>
  <c r="R24" i="12"/>
  <c r="R13" i="12"/>
  <c r="R22" i="12"/>
  <c r="R26" i="12"/>
  <c r="R15" i="12"/>
  <c r="R31" i="12"/>
  <c r="R21" i="12"/>
  <c r="R8" i="12"/>
  <c r="R7" i="12"/>
  <c r="R6" i="12"/>
  <c r="Q5" i="12"/>
  <c r="R5" i="12"/>
  <c r="M11" i="12" l="1"/>
  <c r="Q11" i="12"/>
  <c r="Q38" i="12"/>
  <c r="M10" i="12"/>
  <c r="Q10" i="12"/>
  <c r="Q35" i="12" s="1"/>
  <c r="R11" i="12" l="1"/>
  <c r="M35" i="12"/>
  <c r="R10" i="12"/>
  <c r="R35" i="12" l="1"/>
  <c r="Q39" i="12" s="1"/>
</calcChain>
</file>

<file path=xl/sharedStrings.xml><?xml version="1.0" encoding="utf-8"?>
<sst xmlns="http://schemas.openxmlformats.org/spreadsheetml/2006/main" count="176" uniqueCount="99">
  <si>
    <t xml:space="preserve">QUOTE DI PARTECIPAZIONE IN HOTEL </t>
  </si>
  <si>
    <t>PERIODO</t>
  </si>
  <si>
    <t>HOTEL 3*</t>
  </si>
  <si>
    <t>MULTIPLA
ATLETI</t>
  </si>
  <si>
    <t>DOPPIA
ACCOMPAGNATORI</t>
  </si>
  <si>
    <t>3 -10 anni</t>
  </si>
  <si>
    <t>0-2 anni</t>
  </si>
  <si>
    <t>3 giorni / 2 notti</t>
  </si>
  <si>
    <t>Gratis</t>
  </si>
  <si>
    <t>4 giorni / 3 notti</t>
  </si>
  <si>
    <t>Per accompagnatori si intendono allenatori, dirigenti e familiari al seguito</t>
  </si>
  <si>
    <t>I partecipanti potranno scegliere se alloggiare a Viserba di Rimini o a Bellaria Igea Marina; all'atto d'iscrizione potrete indicare la vostra preferenza e, se possibile, sarete accontentati. Alcune strutture potrebbero richiedere un supplemento giornaliero.</t>
  </si>
  <si>
    <r>
      <rPr>
        <b/>
        <sz val="12"/>
        <rFont val="Raleway"/>
      </rPr>
      <t>SUPPLEMENTI</t>
    </r>
    <r>
      <rPr>
        <sz val="12"/>
        <rFont val="Raleway"/>
      </rPr>
      <t xml:space="preserve">
- Pasto aggiunto € 15 (per chi soggiorna in hotel)
- Camera singola € 10 a notte (salvo disponibilità)
- Camera doppia a uso singola € 20 a notte</t>
    </r>
  </si>
  <si>
    <t>Iscrizioni e pagamenti:</t>
  </si>
  <si>
    <t>Acconto:</t>
  </si>
  <si>
    <t>Kappa Servizi Srl</t>
  </si>
  <si>
    <t>Crédit Agricole</t>
  </si>
  <si>
    <t>Codice IBAN: IT82E0623024205000043373621</t>
  </si>
  <si>
    <t>Per i versamenti da voi effettuati riceverete fattura da Kappa Servizi Srl.</t>
  </si>
  <si>
    <t>La quota di partecipazione al torneo, che è pari ad € 250,00 per squadra ed è già inclusa nelle tariffe per persona, vi verrà invece fatturata da Kiklos SSD.</t>
  </si>
  <si>
    <t>Saldo:</t>
  </si>
  <si>
    <t>Gratuità:</t>
  </si>
  <si>
    <t>Per la compilazione di alcuni campi è necessario utilizzare il menù a tendina presente nella cella</t>
  </si>
  <si>
    <t xml:space="preserve">SCHEDA PRENOTAZIONE HOTEL </t>
  </si>
  <si>
    <t>-</t>
  </si>
  <si>
    <t xml:space="preserve">Notti </t>
  </si>
  <si>
    <t xml:space="preserve"> Referente: Nome Cognome </t>
  </si>
  <si>
    <t xml:space="preserve"> cellulare: 1234567890</t>
  </si>
  <si>
    <t>per pranzo</t>
  </si>
  <si>
    <t>multipla atleti</t>
  </si>
  <si>
    <t xml:space="preserve">Cognome e Nome </t>
  </si>
  <si>
    <t>Camera</t>
  </si>
  <si>
    <t>data
arrivo</t>
  </si>
  <si>
    <t>quando</t>
  </si>
  <si>
    <t>data
partenza</t>
  </si>
  <si>
    <t>N°
Notti</t>
  </si>
  <si>
    <t>Atleti Multipla</t>
  </si>
  <si>
    <t>Acc Doppia</t>
  </si>
  <si>
    <t>0-2
anni</t>
  </si>
  <si>
    <t>Pacchetto</t>
  </si>
  <si>
    <t>Pasto
extra</t>
  </si>
  <si>
    <t>Suppl.
singola</t>
  </si>
  <si>
    <t>Totale</t>
  </si>
  <si>
    <t>note</t>
  </si>
  <si>
    <t>per cena</t>
  </si>
  <si>
    <t>doppia accompagnatori</t>
  </si>
  <si>
    <t>Esempio nome 1</t>
  </si>
  <si>
    <t>tripla</t>
  </si>
  <si>
    <t>dopo colazione</t>
  </si>
  <si>
    <t>No</t>
  </si>
  <si>
    <t>dopo cena</t>
  </si>
  <si>
    <t>doppia atleti</t>
  </si>
  <si>
    <t>Esempio nome 2</t>
  </si>
  <si>
    <t>multipla accompagnatori</t>
  </si>
  <si>
    <t>Esempio nome 3</t>
  </si>
  <si>
    <t xml:space="preserve">Esempio nome 4 </t>
  </si>
  <si>
    <t>singola</t>
  </si>
  <si>
    <t>dopo pranzo</t>
  </si>
  <si>
    <t>Sì</t>
  </si>
  <si>
    <t>Celiaco</t>
  </si>
  <si>
    <t xml:space="preserve">Costo </t>
  </si>
  <si>
    <t xml:space="preserve">Singola </t>
  </si>
  <si>
    <t xml:space="preserve">Pasto extra ospiti </t>
  </si>
  <si>
    <t xml:space="preserve">Camera 19.30 </t>
  </si>
  <si>
    <t>3-4 anni</t>
  </si>
  <si>
    <t>5-10 anni doppia</t>
  </si>
  <si>
    <t>totale</t>
  </si>
  <si>
    <t>INSERIRE NOME E 
COGNOME DI TUTTI I PARTECIPANTI SUDDIVISI PER CAMERA</t>
  </si>
  <si>
    <t>TIPOLOGIA 
DI CAMERA</t>
  </si>
  <si>
    <t>La riduzione bambini può essere applicata solo se in camere con almeno 2 adulti</t>
  </si>
  <si>
    <t>****IMPORTANTE!!****</t>
  </si>
  <si>
    <t>ACCONTO</t>
  </si>
  <si>
    <t>SALDO</t>
  </si>
  <si>
    <t>(ENTRO IL 20 DICEMBRE)</t>
  </si>
  <si>
    <t>email:</t>
  </si>
  <si>
    <t xml:space="preserve">LA PRENOTAZIONE SARÀ CONFERMATA SOLO DOPO </t>
  </si>
  <si>
    <t xml:space="preserve">AVER RICEVUTO L'ACCONTO </t>
  </si>
  <si>
    <t>HAPPYFANIA VOLLEY 2026</t>
  </si>
  <si>
    <t>3-5 gennaio 2026</t>
  </si>
  <si>
    <t>2-5 gennaio 2026</t>
  </si>
  <si>
    <t>1 ALLENATORE GRATIS PER CHI PRENOTA ENTRO IL 10 NOVEMBRE 2025</t>
  </si>
  <si>
    <t>TERMINE PER ISCRIZIONE DELLE SQUADRE E INVIO SCHEDA DI PRENOTAZIONE HOTEL: 10 DICEMBRE 2025</t>
  </si>
  <si>
    <t>TERMINE ISCRIZIONI: 10 Dicembre 2025</t>
  </si>
  <si>
    <t>ISCRIZIONI E ORGANIZZAZIONE ALBERGHIERA HAPPYFANIA VOLLEY 2026</t>
  </si>
  <si>
    <t>Sarà necessario il versamento di un acconto pari € 40,00.
Solo dopo aver versato l'acconto e comunicato i dati per la fatturazione correttti, vi verrà comunicata la conferma dell'albergo in cui alloggerete (naturalmente potrete indicare le vostre preferenze e, se possibile, sarete accontentati).
Eventuali variazioni all'iscrizione iniziale dovranno essere comunicate entro il termine delle iscrizioni.</t>
  </si>
  <si>
    <t>Il versamento dell'acconto è pari € 40,00 a persona da versare tramite bonifico bancario a:</t>
  </si>
  <si>
    <t>CAUSALE: Acconto Happyfania Volley 2026 – SPECIFICARE NOME DEL RESPONSABILE E SOCIETÀ DI APPARTENENZA</t>
  </si>
  <si>
    <t>Il saldo totale dovrà essere effettuato entro il 20 Dicembre 2025.</t>
  </si>
  <si>
    <r>
      <t xml:space="preserve">1 ALLENATORE GRATIS </t>
    </r>
    <r>
      <rPr>
        <sz val="11"/>
        <rFont val="Raleway"/>
      </rPr>
      <t>per tutte le società che si iscrivono e pagano l'acconto entro il 10 Novembre 2025</t>
    </r>
  </si>
  <si>
    <t>HAPPYFANIA VOLLEY 3-5 GENNAIO 2026</t>
  </si>
  <si>
    <t>5-10
anni</t>
  </si>
  <si>
    <t>3-4
anni</t>
  </si>
  <si>
    <r>
      <rPr>
        <b/>
        <sz val="12"/>
        <rFont val="Raleway"/>
      </rPr>
      <t>RIDUZIONI</t>
    </r>
    <r>
      <rPr>
        <sz val="12"/>
        <rFont val="Raleway"/>
      </rPr>
      <t xml:space="preserve">
- Riduzioni bambini non atleti in camera con due adulti: 0 - 2 anni gratis; 3 - 4 anni € 15,00 al giorno; 5 - 10 anni 40% di sconto sul pacchetto doppia accompagnatori;
- Riduzione di € 4 al giorno per la mezza pensione.</t>
    </r>
  </si>
  <si>
    <r>
      <rPr>
        <b/>
        <sz val="12"/>
        <rFont val="Raleway"/>
      </rPr>
      <t>LA QUOTA COMPRENDE:</t>
    </r>
    <r>
      <rPr>
        <sz val="12"/>
        <rFont val="Raleway"/>
      </rPr>
      <t xml:space="preserve">
- </t>
    </r>
    <r>
      <rPr>
        <b/>
        <sz val="12"/>
        <rFont val="Raleway"/>
      </rPr>
      <t>Iscrizione al torneo</t>
    </r>
    <r>
      <rPr>
        <sz val="12"/>
        <rFont val="Raleway"/>
      </rPr>
      <t xml:space="preserve">
- Soggiorno in hotel 3 stelle con trattamento di pensione completa con acqua ai pasti (i giorni a pensione completa corrispondono al numero di notti e ciascuno comprende colazione, pranzo e cena)
- T-shirt “Happyfania Volley” a tutte le squadre iscritte, ad allenatori, dirigenti e familiari al seguito che soggiornano in hotel
- Una gadget del torneo per ogni squadra iscritta
- Una gadget del torneo per ogni refertista seganpunti (se presente)</t>
    </r>
  </si>
  <si>
    <t>Il supplemento singola non rientra nella gratuità.</t>
  </si>
  <si>
    <t xml:space="preserve">È prevista una gratuità ogni 20 partecipanti paganti </t>
  </si>
  <si>
    <r>
      <t xml:space="preserve">1 GRATUITA' EXTRA PER LE SOCIETÀ CHE PORTANO UN ARBITRO FEDERALE O ASSOCIATO </t>
    </r>
    <r>
      <rPr>
        <sz val="12"/>
        <rFont val="Raleway"/>
      </rPr>
      <t>disposto ad arbitrare durante la manifestazione</t>
    </r>
  </si>
  <si>
    <t>È prevista 1 gratuità per ogni 20 partecipanti paganti intero (esclusi i supplementi).</t>
  </si>
  <si>
    <r>
      <rPr>
        <b/>
        <sz val="11"/>
        <rFont val="Raleway"/>
      </rPr>
      <t>1 GRATUITA' EXTRA PER LE SOCIETÀ CHE PORTANO UN ARBITRO FEDERALE O ASSOCIATO</t>
    </r>
    <r>
      <rPr>
        <sz val="11"/>
        <rFont val="Raleway"/>
      </rPr>
      <t xml:space="preserve"> disposto ad arbitrare durante la manifestazione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</si>
</sst>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 &quot;* #,##0.00_-;&quot;-€ &quot;* #,##0.00_-;_-&quot;€ &quot;* \-??_-;_-@_-"/>
    <numFmt numFmtId="165" formatCode="d\-mmm;@"/>
    <numFmt numFmtId="166" formatCode="_-[$€-2]\ * #,##0.00_-;\-[$€-2]\ * #,##0.00_-;_-[$€-2]\ * \-??_-;_-@_-"/>
    <numFmt numFmtId="167" formatCode="[$-410]d\-mmm;@"/>
    <numFmt numFmtId="168" formatCode="&quot;€&quot;\ #,##0.00;[Red]&quot;€&quot;\ #,##0.00"/>
    <numFmt numFmtId="169" formatCode="#,##0\ &quot;€&quot;;[Red]#,##0\ &quot;€&quot;"/>
    <numFmt numFmtId="170" formatCode="[$€-2]\ #,##0.00;[Red]\-[$€-2]\ #,##0.00"/>
    <numFmt numFmtId="171" formatCode="0.0"/>
  </numFmts>
  <fonts count="26" x14ac:knownFonts="1">
    <font>
      <sz val="10"/>
      <name val="Arial"/>
      <family val="2"/>
    </font>
    <font>
      <sz val="10"/>
      <name val="Arial"/>
      <family val="2"/>
    </font>
    <font>
      <sz val="20"/>
      <color rgb="FF2D2D2D"/>
      <name val="Raleway"/>
    </font>
    <font>
      <b/>
      <sz val="18"/>
      <name val="Raleway"/>
    </font>
    <font>
      <sz val="10"/>
      <color indexed="10"/>
      <name val="Raleway"/>
    </font>
    <font>
      <sz val="10"/>
      <name val="Raleway"/>
    </font>
    <font>
      <sz val="10"/>
      <color theme="1"/>
      <name val="Raleway"/>
    </font>
    <font>
      <b/>
      <sz val="10"/>
      <name val="Raleway"/>
    </font>
    <font>
      <b/>
      <sz val="9"/>
      <name val="Raleway"/>
    </font>
    <font>
      <sz val="9"/>
      <name val="Raleway"/>
    </font>
    <font>
      <b/>
      <sz val="10"/>
      <color indexed="10"/>
      <name val="Raleway"/>
    </font>
    <font>
      <b/>
      <sz val="8"/>
      <name val="Raleway"/>
    </font>
    <font>
      <sz val="8"/>
      <name val="Raleway"/>
    </font>
    <font>
      <b/>
      <sz val="9"/>
      <color indexed="10"/>
      <name val="Raleway"/>
    </font>
    <font>
      <b/>
      <sz val="12"/>
      <name val="Raleway"/>
    </font>
    <font>
      <b/>
      <sz val="10"/>
      <color indexed="8"/>
      <name val="Raleway"/>
    </font>
    <font>
      <b/>
      <sz val="10"/>
      <color theme="1"/>
      <name val="Raleway"/>
    </font>
    <font>
      <b/>
      <sz val="16"/>
      <name val="Raleway"/>
    </font>
    <font>
      <sz val="11"/>
      <color theme="1"/>
      <name val="Raleway"/>
    </font>
    <font>
      <b/>
      <sz val="11"/>
      <name val="Raleway"/>
    </font>
    <font>
      <sz val="11"/>
      <name val="Raleway"/>
    </font>
    <font>
      <b/>
      <sz val="14"/>
      <name val="Raleway"/>
    </font>
    <font>
      <sz val="12"/>
      <name val="Raleway"/>
    </font>
    <font>
      <sz val="14"/>
      <name val="Raleway"/>
    </font>
    <font>
      <b/>
      <i/>
      <sz val="12"/>
      <name val="Raleway"/>
    </font>
    <font>
      <i/>
      <sz val="11"/>
      <name val="Raleway"/>
    </font>
  </fonts>
  <fills count="14">
    <fill>
      <patternFill patternType="none"/>
    </fill>
    <fill>
      <patternFill patternType="gray125"/>
    </fill>
    <fill>
      <patternFill patternType="solid">
        <fgColor theme="9" tint="0.59999389629810485"/>
        <bgColor rgb="FF000000"/>
      </patternFill>
    </fill>
    <fill>
      <patternFill patternType="solid">
        <fgColor theme="9" tint="0.79998168889431442"/>
        <bgColor rgb="FF000000"/>
      </patternFill>
    </fill>
    <fill>
      <patternFill patternType="solid">
        <fgColor rgb="FFFFFF00"/>
        <bgColor indexed="64"/>
      </patternFill>
    </fill>
    <fill>
      <patternFill patternType="solid">
        <fgColor rgb="FFFFFFCC"/>
        <bgColor indexed="64"/>
      </patternFill>
    </fill>
    <fill>
      <patternFill patternType="solid">
        <fgColor rgb="FFCCFFCC"/>
        <bgColor indexed="13"/>
      </patternFill>
    </fill>
    <fill>
      <patternFill patternType="solid">
        <fgColor rgb="FFCCFFCC"/>
        <bgColor indexed="64"/>
      </patternFill>
    </fill>
    <fill>
      <patternFill patternType="solid">
        <fgColor theme="0" tint="-0.14999847407452621"/>
        <bgColor indexed="13"/>
      </patternFill>
    </fill>
    <fill>
      <patternFill patternType="solid">
        <fgColor rgb="FFFFC000"/>
        <bgColor indexed="64"/>
      </patternFill>
    </fill>
    <fill>
      <patternFill patternType="solid">
        <fgColor theme="9"/>
        <bgColor indexed="64"/>
      </patternFill>
    </fill>
    <fill>
      <patternFill patternType="solid">
        <fgColor theme="9"/>
        <bgColor indexed="13"/>
      </patternFill>
    </fill>
    <fill>
      <patternFill patternType="solid">
        <fgColor theme="0"/>
        <bgColor indexed="64"/>
      </patternFill>
    </fill>
    <fill>
      <patternFill patternType="solid">
        <fgColor theme="9" tint="0.79998168889431442"/>
        <bgColor indexed="64"/>
      </patternFill>
    </fill>
  </fills>
  <borders count="40">
    <border>
      <left/>
      <right/>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thin">
        <color indexed="64"/>
      </left>
      <right style="medium">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bottom style="medium">
        <color indexed="64"/>
      </bottom>
      <diagonal/>
    </border>
    <border>
      <left style="medium">
        <color indexed="64"/>
      </left>
      <right/>
      <top/>
      <bottom style="medium">
        <color indexed="8"/>
      </bottom>
      <diagonal/>
    </border>
    <border>
      <left/>
      <right/>
      <top/>
      <bottom style="medium">
        <color indexed="8"/>
      </bottom>
      <diagonal/>
    </border>
    <border>
      <left/>
      <right style="medium">
        <color indexed="64"/>
      </right>
      <top/>
      <bottom style="medium">
        <color indexed="8"/>
      </bottom>
      <diagonal/>
    </border>
  </borders>
  <cellStyleXfs count="4">
    <xf numFmtId="0" fontId="0" fillId="0" borderId="0"/>
    <xf numFmtId="164" fontId="1" fillId="0" borderId="0" applyFill="0" applyBorder="0" applyAlignment="0" applyProtection="0"/>
    <xf numFmtId="0" fontId="1" fillId="0" borderId="0"/>
    <xf numFmtId="0" fontId="1" fillId="0" borderId="0"/>
  </cellStyleXfs>
  <cellXfs count="144">
    <xf numFmtId="0" fontId="0" fillId="0" borderId="0" xfId="0"/>
    <xf numFmtId="0" fontId="2" fillId="0" borderId="0" xfId="0" applyFont="1"/>
    <xf numFmtId="0" fontId="5" fillId="0" borderId="0" xfId="0" applyFont="1"/>
    <xf numFmtId="0" fontId="6" fillId="0" borderId="0" xfId="0" applyFont="1" applyAlignment="1">
      <alignment horizontal="left" vertical="center"/>
    </xf>
    <xf numFmtId="0" fontId="6" fillId="0" borderId="0" xfId="0" applyFont="1" applyAlignment="1">
      <alignment horizontal="center" vertical="center"/>
    </xf>
    <xf numFmtId="0" fontId="7" fillId="4" borderId="6" xfId="0" applyFont="1" applyFill="1" applyBorder="1" applyAlignment="1">
      <alignment horizontal="right" vertical="center"/>
    </xf>
    <xf numFmtId="0" fontId="6" fillId="9" borderId="6" xfId="0" applyFont="1" applyFill="1" applyBorder="1" applyAlignment="1">
      <alignment horizontal="center" vertical="center"/>
    </xf>
    <xf numFmtId="0" fontId="8" fillId="4" borderId="33" xfId="0" applyFont="1" applyFill="1" applyBorder="1" applyAlignment="1">
      <alignment vertical="center"/>
    </xf>
    <xf numFmtId="0" fontId="8" fillId="4" borderId="34" xfId="0" applyFont="1" applyFill="1" applyBorder="1" applyAlignment="1">
      <alignment vertical="center"/>
    </xf>
    <xf numFmtId="0" fontId="8" fillId="4" borderId="35" xfId="0" applyFont="1" applyFill="1" applyBorder="1" applyAlignment="1">
      <alignment vertical="center"/>
    </xf>
    <xf numFmtId="0" fontId="6" fillId="0" borderId="6" xfId="0" applyFont="1" applyBorder="1" applyAlignment="1">
      <alignment horizontal="center" vertical="center"/>
    </xf>
    <xf numFmtId="0" fontId="8" fillId="11" borderId="4" xfId="0" applyFont="1" applyFill="1" applyBorder="1" applyAlignment="1">
      <alignment horizontal="center" vertical="center"/>
    </xf>
    <xf numFmtId="164" fontId="8" fillId="11" borderId="4" xfId="1" applyFont="1" applyFill="1" applyBorder="1" applyAlignment="1" applyProtection="1">
      <alignment horizontal="center" vertical="center" wrapText="1"/>
    </xf>
    <xf numFmtId="164" fontId="8" fillId="11" borderId="11" xfId="1" applyFont="1" applyFill="1" applyBorder="1" applyAlignment="1" applyProtection="1">
      <alignment horizontal="center" vertical="center"/>
    </xf>
    <xf numFmtId="164" fontId="8" fillId="6" borderId="11" xfId="1" applyFont="1" applyFill="1" applyBorder="1" applyAlignment="1" applyProtection="1">
      <alignment horizontal="center" vertical="center"/>
    </xf>
    <xf numFmtId="164" fontId="8" fillId="11" borderId="12" xfId="1" applyFont="1" applyFill="1" applyBorder="1" applyAlignment="1" applyProtection="1">
      <alignment horizontal="center" vertical="center"/>
    </xf>
    <xf numFmtId="0" fontId="9" fillId="0" borderId="0" xfId="0" applyFont="1"/>
    <xf numFmtId="0" fontId="9" fillId="0" borderId="1" xfId="0" applyFont="1" applyBorder="1" applyAlignment="1">
      <alignment vertical="center" shrinkToFit="1"/>
    </xf>
    <xf numFmtId="0" fontId="9" fillId="0" borderId="22" xfId="0" applyFont="1" applyBorder="1" applyAlignment="1">
      <alignment vertical="center" shrinkToFit="1"/>
    </xf>
    <xf numFmtId="165" fontId="9" fillId="0" borderId="1"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6" fillId="5" borderId="15" xfId="0" applyFont="1" applyFill="1" applyBorder="1" applyAlignment="1" applyProtection="1">
      <alignment horizontal="center" vertical="center" wrapText="1"/>
      <protection hidden="1"/>
    </xf>
    <xf numFmtId="168" fontId="5" fillId="5" borderId="6" xfId="0" applyNumberFormat="1" applyFont="1" applyFill="1" applyBorder="1" applyAlignment="1" applyProtection="1">
      <alignment horizontal="center" vertical="center"/>
      <protection hidden="1"/>
    </xf>
    <xf numFmtId="0" fontId="6" fillId="0" borderId="8" xfId="0" applyFont="1" applyBorder="1" applyAlignment="1">
      <alignment horizontal="center" vertical="center"/>
    </xf>
    <xf numFmtId="168" fontId="6" fillId="5" borderId="10" xfId="0" applyNumberFormat="1" applyFont="1" applyFill="1" applyBorder="1" applyAlignment="1" applyProtection="1">
      <alignment horizontal="center" vertical="center"/>
      <protection hidden="1"/>
    </xf>
    <xf numFmtId="0" fontId="6" fillId="0" borderId="9" xfId="0" applyFont="1" applyBorder="1" applyAlignment="1">
      <alignment horizontal="center" vertical="center"/>
    </xf>
    <xf numFmtId="166" fontId="9" fillId="7" borderId="1" xfId="1" applyNumberFormat="1" applyFont="1" applyFill="1" applyBorder="1" applyAlignment="1" applyProtection="1">
      <alignment horizontal="center" vertical="center" shrinkToFit="1"/>
    </xf>
    <xf numFmtId="164" fontId="8" fillId="0" borderId="1" xfId="1" applyFont="1" applyFill="1" applyBorder="1" applyAlignment="1" applyProtection="1">
      <alignment horizontal="center" vertical="center" shrinkToFit="1"/>
    </xf>
    <xf numFmtId="0" fontId="9" fillId="0" borderId="2" xfId="0" applyFont="1" applyBorder="1" applyAlignment="1">
      <alignment vertical="center" shrinkToFit="1"/>
    </xf>
    <xf numFmtId="0" fontId="9" fillId="0" borderId="2" xfId="0" applyFont="1" applyBorder="1" applyAlignment="1">
      <alignment horizontal="center" vertical="center" shrinkToFit="1"/>
    </xf>
    <xf numFmtId="164" fontId="8" fillId="0" borderId="2" xfId="1" applyFont="1" applyFill="1" applyBorder="1" applyAlignment="1" applyProtection="1">
      <alignment horizontal="center" vertical="center" shrinkToFit="1"/>
    </xf>
    <xf numFmtId="0" fontId="5" fillId="0" borderId="0" xfId="0" applyFont="1" applyAlignment="1">
      <alignment horizontal="left" vertical="center"/>
    </xf>
    <xf numFmtId="0" fontId="9" fillId="0" borderId="3" xfId="0" applyFont="1" applyBorder="1" applyAlignment="1">
      <alignment horizontal="center" vertical="center" shrinkToFit="1"/>
    </xf>
    <xf numFmtId="164" fontId="8" fillId="0" borderId="3" xfId="1" applyFont="1" applyFill="1" applyBorder="1" applyAlignment="1" applyProtection="1">
      <alignment horizontal="center" vertical="center" shrinkToFit="1"/>
    </xf>
    <xf numFmtId="0" fontId="5" fillId="0" borderId="6" xfId="0" applyFont="1" applyBorder="1" applyAlignment="1">
      <alignment horizontal="center" vertical="center"/>
    </xf>
    <xf numFmtId="171" fontId="5" fillId="0" borderId="6" xfId="0" applyNumberFormat="1" applyFont="1" applyBorder="1" applyAlignment="1">
      <alignment horizontal="center" vertical="center"/>
    </xf>
    <xf numFmtId="1" fontId="5" fillId="0" borderId="6" xfId="0" applyNumberFormat="1" applyFont="1" applyBorder="1" applyAlignment="1">
      <alignment horizontal="center" vertical="center"/>
    </xf>
    <xf numFmtId="0" fontId="8" fillId="0" borderId="2" xfId="0" applyFont="1" applyBorder="1" applyAlignment="1">
      <alignment horizontal="center" vertical="center" shrinkToFit="1"/>
    </xf>
    <xf numFmtId="1" fontId="5" fillId="0" borderId="0" xfId="0" applyNumberFormat="1" applyFont="1" applyAlignment="1">
      <alignment horizontal="center" vertical="center"/>
    </xf>
    <xf numFmtId="0" fontId="5" fillId="5" borderId="15" xfId="0" applyFont="1" applyFill="1" applyBorder="1" applyAlignment="1" applyProtection="1">
      <alignment horizontal="center" vertical="center" wrapText="1"/>
      <protection hidden="1"/>
    </xf>
    <xf numFmtId="168" fontId="5" fillId="5" borderId="10" xfId="0" applyNumberFormat="1" applyFont="1" applyFill="1" applyBorder="1" applyAlignment="1" applyProtection="1">
      <alignment horizontal="center" vertical="center"/>
      <protection hidden="1"/>
    </xf>
    <xf numFmtId="0" fontId="5" fillId="0" borderId="9" xfId="0" applyFont="1" applyBorder="1" applyAlignment="1">
      <alignment horizontal="center" vertical="center"/>
    </xf>
    <xf numFmtId="0" fontId="5" fillId="0" borderId="0" xfId="0" applyFont="1" applyAlignment="1">
      <alignment horizontal="center" vertical="center"/>
    </xf>
    <xf numFmtId="0" fontId="10" fillId="8" borderId="11" xfId="0" applyFont="1" applyFill="1" applyBorder="1" applyAlignment="1">
      <alignment horizontal="center" vertical="center"/>
    </xf>
    <xf numFmtId="0" fontId="10" fillId="8" borderId="13" xfId="0" applyFont="1" applyFill="1" applyBorder="1" applyAlignment="1">
      <alignment horizontal="center" vertical="center"/>
    </xf>
    <xf numFmtId="164" fontId="10" fillId="8" borderId="14" xfId="0" applyNumberFormat="1" applyFont="1" applyFill="1" applyBorder="1" applyAlignment="1">
      <alignment horizontal="center" vertical="center"/>
    </xf>
    <xf numFmtId="164" fontId="10" fillId="8" borderId="11" xfId="0" applyNumberFormat="1" applyFont="1" applyFill="1" applyBorder="1" applyAlignment="1">
      <alignment horizontal="center" vertical="center"/>
    </xf>
    <xf numFmtId="0" fontId="10" fillId="0" borderId="0" xfId="0" applyFont="1"/>
    <xf numFmtId="0" fontId="11" fillId="0" borderId="4" xfId="0" applyFont="1" applyBorder="1" applyAlignment="1">
      <alignment horizontal="center" vertical="center" wrapText="1"/>
    </xf>
    <xf numFmtId="0" fontId="9" fillId="0" borderId="0" xfId="0" applyFont="1" applyAlignment="1">
      <alignment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13" fillId="0" borderId="0" xfId="0" applyFont="1" applyAlignment="1">
      <alignment horizontal="left" vertical="center"/>
    </xf>
    <xf numFmtId="0" fontId="13" fillId="0" borderId="5" xfId="0" applyFont="1" applyBorder="1"/>
    <xf numFmtId="0" fontId="13" fillId="0" borderId="0" xfId="0" applyFont="1"/>
    <xf numFmtId="0" fontId="8" fillId="0" borderId="0" xfId="0" applyFont="1"/>
    <xf numFmtId="164" fontId="13" fillId="0" borderId="0" xfId="0" applyNumberFormat="1" applyFont="1"/>
    <xf numFmtId="0" fontId="13" fillId="0" borderId="28" xfId="0" applyFont="1" applyBorder="1"/>
    <xf numFmtId="0" fontId="13" fillId="0" borderId="29" xfId="0" applyFont="1" applyBorder="1"/>
    <xf numFmtId="0" fontId="13" fillId="0" borderId="29" xfId="0" applyFont="1" applyBorder="1" applyAlignment="1">
      <alignment horizontal="left"/>
    </xf>
    <xf numFmtId="0" fontId="13" fillId="0" borderId="30" xfId="0" applyFont="1" applyBorder="1"/>
    <xf numFmtId="0" fontId="14" fillId="0" borderId="28" xfId="0" applyFont="1" applyBorder="1" applyAlignment="1">
      <alignment horizontal="left"/>
    </xf>
    <xf numFmtId="0" fontId="15" fillId="0" borderId="29" xfId="0" applyFont="1" applyBorder="1" applyAlignment="1">
      <alignment horizontal="left" wrapText="1"/>
    </xf>
    <xf numFmtId="0" fontId="10" fillId="0" borderId="29" xfId="0" applyFont="1" applyBorder="1" applyAlignment="1">
      <alignment horizontal="left"/>
    </xf>
    <xf numFmtId="0" fontId="10" fillId="0" borderId="30" xfId="0" applyFont="1" applyBorder="1" applyAlignment="1">
      <alignment horizontal="left"/>
    </xf>
    <xf numFmtId="164" fontId="10" fillId="0" borderId="0" xfId="0" applyNumberFormat="1" applyFont="1"/>
    <xf numFmtId="0" fontId="10" fillId="0" borderId="0" xfId="0" applyFont="1" applyAlignment="1">
      <alignment horizontal="left"/>
    </xf>
    <xf numFmtId="0" fontId="10" fillId="0" borderId="31" xfId="0" applyFont="1" applyBorder="1"/>
    <xf numFmtId="170" fontId="16" fillId="0" borderId="0" xfId="0" applyNumberFormat="1" applyFont="1"/>
    <xf numFmtId="0" fontId="10" fillId="0" borderId="32" xfId="0" applyFont="1" applyBorder="1"/>
    <xf numFmtId="0" fontId="14" fillId="0" borderId="31" xfId="0" applyFont="1" applyBorder="1" applyAlignment="1">
      <alignment horizontal="left"/>
    </xf>
    <xf numFmtId="0" fontId="5" fillId="0" borderId="0" xfId="0" applyFont="1" applyAlignment="1">
      <alignment horizontal="left"/>
    </xf>
    <xf numFmtId="0" fontId="5" fillId="0" borderId="32" xfId="0" applyFont="1" applyBorder="1" applyAlignment="1">
      <alignment horizontal="left"/>
    </xf>
    <xf numFmtId="0" fontId="13" fillId="0" borderId="31" xfId="0" applyFont="1" applyBorder="1"/>
    <xf numFmtId="0" fontId="8" fillId="0" borderId="32" xfId="0" applyFont="1" applyBorder="1"/>
    <xf numFmtId="0" fontId="14" fillId="0" borderId="33" xfId="0" applyFont="1" applyBorder="1" applyAlignment="1">
      <alignment horizontal="left"/>
    </xf>
    <xf numFmtId="0" fontId="5" fillId="0" borderId="34" xfId="0" applyFont="1" applyBorder="1" applyAlignment="1">
      <alignment horizontal="left"/>
    </xf>
    <xf numFmtId="0" fontId="5" fillId="0" borderId="35" xfId="0" applyFont="1" applyBorder="1" applyAlignment="1">
      <alignment horizontal="left"/>
    </xf>
    <xf numFmtId="0" fontId="10" fillId="0" borderId="0" xfId="0" applyFont="1" applyAlignment="1">
      <alignment horizontal="center"/>
    </xf>
    <xf numFmtId="0" fontId="13" fillId="0" borderId="33" xfId="0" applyFont="1" applyBorder="1"/>
    <xf numFmtId="0" fontId="13" fillId="0" borderId="34" xfId="0" applyFont="1" applyBorder="1"/>
    <xf numFmtId="0" fontId="13" fillId="0" borderId="35" xfId="0" applyFont="1" applyBorder="1"/>
    <xf numFmtId="0" fontId="12" fillId="0" borderId="0" xfId="0" applyFont="1"/>
    <xf numFmtId="164" fontId="9" fillId="0" borderId="0" xfId="1" applyFont="1" applyFill="1" applyBorder="1" applyAlignment="1" applyProtection="1"/>
    <xf numFmtId="164" fontId="9" fillId="0" borderId="0" xfId="1" applyFont="1" applyFill="1" applyBorder="1" applyAlignment="1" applyProtection="1">
      <alignment horizontal="left"/>
    </xf>
    <xf numFmtId="167" fontId="6" fillId="0" borderId="0" xfId="0" applyNumberFormat="1" applyFont="1" applyAlignment="1">
      <alignment horizontal="center" vertical="center"/>
    </xf>
    <xf numFmtId="0" fontId="17" fillId="4" borderId="7" xfId="0" applyFont="1" applyFill="1" applyBorder="1" applyAlignment="1">
      <alignment horizontal="center" vertical="center" wrapText="1"/>
    </xf>
    <xf numFmtId="0" fontId="17" fillId="0" borderId="0" xfId="0" applyFont="1" applyAlignment="1">
      <alignment vertical="center" wrapText="1"/>
    </xf>
    <xf numFmtId="0" fontId="18" fillId="12" borderId="19" xfId="3" applyFont="1" applyFill="1" applyBorder="1"/>
    <xf numFmtId="0" fontId="5" fillId="0" borderId="0" xfId="3" applyFont="1"/>
    <xf numFmtId="0" fontId="19" fillId="12" borderId="20" xfId="3" applyFont="1" applyFill="1" applyBorder="1"/>
    <xf numFmtId="0" fontId="20" fillId="12" borderId="21" xfId="3" applyFont="1" applyFill="1" applyBorder="1" applyAlignment="1">
      <alignment horizontal="left" vertical="center" wrapText="1"/>
    </xf>
    <xf numFmtId="0" fontId="19" fillId="12" borderId="19" xfId="3" applyFont="1" applyFill="1" applyBorder="1"/>
    <xf numFmtId="0" fontId="20" fillId="12" borderId="20" xfId="3" applyFont="1" applyFill="1" applyBorder="1"/>
    <xf numFmtId="0" fontId="5" fillId="12" borderId="20" xfId="3" applyFont="1" applyFill="1" applyBorder="1"/>
    <xf numFmtId="0" fontId="20" fillId="12" borderId="20" xfId="3" applyFont="1" applyFill="1" applyBorder="1" applyAlignment="1">
      <alignment wrapText="1"/>
    </xf>
    <xf numFmtId="0" fontId="20" fillId="12" borderId="20" xfId="3" applyFont="1" applyFill="1" applyBorder="1" applyAlignment="1">
      <alignmen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14" fillId="10" borderId="6" xfId="0" applyFont="1" applyFill="1" applyBorder="1" applyAlignment="1">
      <alignment horizontal="center" vertical="center" wrapText="1"/>
    </xf>
    <xf numFmtId="0" fontId="14" fillId="10" borderId="6" xfId="0" applyFont="1" applyFill="1" applyBorder="1" applyAlignment="1">
      <alignment horizontal="center" vertical="center"/>
    </xf>
    <xf numFmtId="1" fontId="14" fillId="3" borderId="25" xfId="0" applyNumberFormat="1" applyFont="1" applyFill="1" applyBorder="1" applyAlignment="1">
      <alignment horizontal="center" vertical="center" wrapText="1"/>
    </xf>
    <xf numFmtId="1" fontId="14" fillId="2" borderId="25" xfId="0" applyNumberFormat="1" applyFont="1" applyFill="1" applyBorder="1" applyAlignment="1">
      <alignment horizontal="center" vertical="center" wrapText="1"/>
    </xf>
    <xf numFmtId="0" fontId="21" fillId="10" borderId="24" xfId="0" applyFont="1" applyFill="1" applyBorder="1" applyAlignment="1">
      <alignment horizontal="center" vertical="center" wrapText="1"/>
    </xf>
    <xf numFmtId="0" fontId="22" fillId="10" borderId="24" xfId="0" applyFont="1" applyFill="1" applyBorder="1" applyAlignment="1">
      <alignment horizontal="center" vertical="center" wrapText="1"/>
    </xf>
    <xf numFmtId="169" fontId="23" fillId="3" borderId="26" xfId="0" applyNumberFormat="1" applyFont="1" applyFill="1" applyBorder="1" applyAlignment="1">
      <alignment horizontal="center" vertical="center" wrapText="1"/>
    </xf>
    <xf numFmtId="169" fontId="23" fillId="2" borderId="26" xfId="0" applyNumberFormat="1" applyFont="1" applyFill="1" applyBorder="1" applyAlignment="1">
      <alignment horizontal="center" vertical="center" wrapText="1"/>
    </xf>
    <xf numFmtId="169" fontId="23" fillId="2" borderId="27" xfId="0" applyNumberFormat="1" applyFont="1" applyFill="1" applyBorder="1" applyAlignment="1">
      <alignment horizontal="center" vertical="center" wrapText="1"/>
    </xf>
    <xf numFmtId="0" fontId="5" fillId="0" borderId="0" xfId="0" applyFont="1" applyAlignment="1">
      <alignment horizontal="center" wrapText="1"/>
    </xf>
    <xf numFmtId="0" fontId="24" fillId="0" borderId="0" xfId="0" applyFont="1" applyAlignment="1">
      <alignment horizontal="left" vertical="center" wrapText="1"/>
    </xf>
    <xf numFmtId="0" fontId="22" fillId="0" borderId="0" xfId="0" applyFont="1" applyAlignment="1">
      <alignment vertical="top" wrapText="1"/>
    </xf>
    <xf numFmtId="0" fontId="22" fillId="13" borderId="0" xfId="0" applyFont="1" applyFill="1" applyAlignment="1">
      <alignment vertical="top" wrapText="1"/>
    </xf>
    <xf numFmtId="0" fontId="22" fillId="0" borderId="0" xfId="0" applyFont="1" applyAlignment="1">
      <alignment vertical="center" wrapText="1"/>
    </xf>
    <xf numFmtId="49" fontId="22" fillId="0" borderId="0" xfId="0" applyNumberFormat="1" applyFont="1" applyAlignment="1">
      <alignment horizontal="left"/>
    </xf>
    <xf numFmtId="0" fontId="22" fillId="0" borderId="0" xfId="0" applyFont="1"/>
    <xf numFmtId="49" fontId="14" fillId="0" borderId="0" xfId="0" applyNumberFormat="1" applyFont="1" applyAlignment="1">
      <alignment vertical="center"/>
    </xf>
    <xf numFmtId="49" fontId="19" fillId="13" borderId="0" xfId="0" applyNumberFormat="1" applyFont="1" applyFill="1" applyAlignment="1">
      <alignment vertical="center"/>
    </xf>
    <xf numFmtId="0" fontId="20" fillId="13" borderId="0" xfId="0" applyFont="1" applyFill="1"/>
    <xf numFmtId="0" fontId="7" fillId="0" borderId="0" xfId="0" applyFont="1"/>
    <xf numFmtId="0" fontId="14" fillId="0" borderId="0" xfId="0" applyFont="1" applyAlignment="1">
      <alignment vertical="center" wrapText="1"/>
    </xf>
    <xf numFmtId="0" fontId="20" fillId="12" borderId="21" xfId="3" applyFont="1" applyFill="1" applyBorder="1" applyAlignment="1">
      <alignment wrapText="1"/>
    </xf>
    <xf numFmtId="0" fontId="22" fillId="0" borderId="0" xfId="0" applyFont="1" applyAlignment="1">
      <alignment horizontal="left" vertical="center" wrapText="1"/>
    </xf>
    <xf numFmtId="0" fontId="14" fillId="0" borderId="0" xfId="0" applyFont="1" applyAlignment="1">
      <alignment horizontal="left" vertical="center" wrapText="1"/>
    </xf>
    <xf numFmtId="0" fontId="14" fillId="13" borderId="0" xfId="0" applyFont="1" applyFill="1" applyAlignment="1">
      <alignment horizontal="left" vertical="center" wrapText="1"/>
    </xf>
    <xf numFmtId="0" fontId="3" fillId="0" borderId="0" xfId="0" applyFont="1" applyAlignment="1">
      <alignment horizontal="left" vertical="center" wrapText="1"/>
    </xf>
    <xf numFmtId="0" fontId="25" fillId="13" borderId="0" xfId="0" applyFont="1" applyFill="1" applyAlignment="1">
      <alignment horizontal="left" vertical="center" wrapText="1"/>
    </xf>
    <xf numFmtId="0" fontId="22" fillId="0" borderId="0" xfId="0" applyFont="1" applyAlignment="1">
      <alignment horizontal="left" vertical="top" wrapText="1"/>
    </xf>
    <xf numFmtId="0" fontId="24" fillId="0" borderId="0" xfId="0" applyFont="1" applyAlignment="1">
      <alignment horizontal="left" vertical="center" wrapText="1"/>
    </xf>
    <xf numFmtId="164" fontId="8" fillId="11" borderId="23" xfId="1" applyFont="1" applyFill="1" applyBorder="1" applyAlignment="1" applyProtection="1">
      <alignment horizontal="center" vertical="center" wrapText="1"/>
    </xf>
    <xf numFmtId="164" fontId="8" fillId="11" borderId="12" xfId="1" applyFont="1" applyFill="1" applyBorder="1" applyAlignment="1" applyProtection="1">
      <alignment horizontal="center" vertical="center" wrapText="1"/>
    </xf>
    <xf numFmtId="0" fontId="3" fillId="11" borderId="22" xfId="0" applyFont="1" applyFill="1" applyBorder="1" applyAlignment="1">
      <alignment horizontal="center" vertical="center"/>
    </xf>
    <xf numFmtId="0" fontId="8" fillId="4" borderId="37" xfId="0" applyFont="1" applyFill="1" applyBorder="1" applyAlignment="1">
      <alignment horizontal="left" vertical="center"/>
    </xf>
    <xf numFmtId="0" fontId="8" fillId="4" borderId="38" xfId="0" applyFont="1" applyFill="1" applyBorder="1" applyAlignment="1">
      <alignment horizontal="left" vertical="center"/>
    </xf>
    <xf numFmtId="0" fontId="8" fillId="4" borderId="39" xfId="0" applyFont="1" applyFill="1" applyBorder="1" applyAlignment="1">
      <alignment horizontal="left" vertical="center"/>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3" fillId="11" borderId="16" xfId="0" applyFont="1" applyFill="1" applyBorder="1" applyAlignment="1">
      <alignment horizontal="center" vertical="center"/>
    </xf>
    <xf numFmtId="0" fontId="3" fillId="11" borderId="17" xfId="0" applyFont="1" applyFill="1" applyBorder="1" applyAlignment="1">
      <alignment horizontal="center" vertical="center"/>
    </xf>
    <xf numFmtId="0" fontId="3" fillId="11" borderId="18" xfId="0" applyFont="1" applyFill="1" applyBorder="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center" vertical="center"/>
    </xf>
  </cellXfs>
  <cellStyles count="4">
    <cellStyle name="Euro" xfId="1" xr:uid="{00000000-0005-0000-0000-000000000000}"/>
    <cellStyle name="Normale" xfId="0" builtinId="0" customBuiltin="1"/>
    <cellStyle name="Normale 2" xfId="3" xr:uid="{00000000-0005-0000-0000-000002000000}"/>
    <cellStyle name="Text" xfId="2" xr:uid="{00000000-0005-0000-0000-000003000000}"/>
  </cellStyles>
  <dxfs count="3">
    <dxf>
      <font>
        <color rgb="FFFFFFCC"/>
      </font>
    </dxf>
    <dxf>
      <font>
        <color rgb="FFFFFFCC"/>
      </font>
    </dxf>
    <dxf>
      <font>
        <color rgb="FFFFFFCC"/>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CF305"/>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showGridLines="0" topLeftCell="A5" zoomScale="132" zoomScaleNormal="150" workbookViewId="0">
      <selection activeCell="B14" sqref="B14:G14"/>
    </sheetView>
  </sheetViews>
  <sheetFormatPr baseColWidth="10" defaultColWidth="0" defaultRowHeight="13" x14ac:dyDescent="0.15"/>
  <cols>
    <col min="1" max="1" width="1.6640625" style="2" customWidth="1"/>
    <col min="2" max="2" width="25.33203125" style="2" customWidth="1"/>
    <col min="3" max="3" width="16.1640625" style="2" customWidth="1"/>
    <col min="4" max="4" width="22.5" style="2" customWidth="1"/>
    <col min="5" max="5" width="21.6640625" style="2" customWidth="1"/>
    <col min="6" max="6" width="10" style="2" customWidth="1"/>
    <col min="7" max="7" width="9.6640625" style="2" customWidth="1"/>
    <col min="8" max="8" width="0.33203125" style="2" customWidth="1"/>
    <col min="9" max="16384" width="9.1640625" style="2" hidden="1"/>
  </cols>
  <sheetData>
    <row r="1" spans="2:7" ht="26" customHeight="1" x14ac:dyDescent="0.15">
      <c r="B1" s="126" t="s">
        <v>0</v>
      </c>
      <c r="C1" s="126"/>
      <c r="D1" s="126"/>
      <c r="E1" s="126"/>
      <c r="F1" s="126"/>
      <c r="G1" s="126"/>
    </row>
    <row r="2" spans="2:7" ht="18" customHeight="1" x14ac:dyDescent="0.15">
      <c r="B2" s="99" t="s">
        <v>77</v>
      </c>
      <c r="C2" s="100"/>
      <c r="D2" s="100"/>
      <c r="E2" s="100"/>
    </row>
    <row r="4" spans="2:7" ht="48" customHeight="1" x14ac:dyDescent="0.15">
      <c r="B4" s="101" t="s">
        <v>1</v>
      </c>
      <c r="C4" s="102" t="s">
        <v>2</v>
      </c>
      <c r="D4" s="103" t="s">
        <v>3</v>
      </c>
      <c r="E4" s="103" t="s">
        <v>4</v>
      </c>
      <c r="F4" s="104" t="s">
        <v>5</v>
      </c>
      <c r="G4" s="104" t="s">
        <v>6</v>
      </c>
    </row>
    <row r="5" spans="2:7" ht="28" customHeight="1" x14ac:dyDescent="0.15">
      <c r="B5" s="105" t="s">
        <v>78</v>
      </c>
      <c r="C5" s="106" t="s">
        <v>7</v>
      </c>
      <c r="D5" s="107">
        <v>158</v>
      </c>
      <c r="E5" s="107">
        <v>140</v>
      </c>
      <c r="F5" s="108">
        <f>E5*(1-40%)</f>
        <v>84</v>
      </c>
      <c r="G5" s="108" t="s">
        <v>8</v>
      </c>
    </row>
    <row r="6" spans="2:7" ht="31" customHeight="1" x14ac:dyDescent="0.15">
      <c r="B6" s="105" t="s">
        <v>79</v>
      </c>
      <c r="C6" s="106" t="s">
        <v>9</v>
      </c>
      <c r="D6" s="107">
        <v>217</v>
      </c>
      <c r="E6" s="107">
        <v>193</v>
      </c>
      <c r="F6" s="108">
        <f>E6*(1-40%)</f>
        <v>115.8</v>
      </c>
      <c r="G6" s="109" t="s">
        <v>8</v>
      </c>
    </row>
    <row r="7" spans="2:7" x14ac:dyDescent="0.15">
      <c r="B7" s="110"/>
      <c r="C7" s="110"/>
      <c r="D7" s="110"/>
    </row>
    <row r="8" spans="2:7" ht="16" x14ac:dyDescent="0.15">
      <c r="B8" s="129" t="s">
        <v>10</v>
      </c>
      <c r="C8" s="129"/>
      <c r="D8" s="129"/>
      <c r="E8" s="129"/>
    </row>
    <row r="9" spans="2:7" ht="6" customHeight="1" x14ac:dyDescent="0.15">
      <c r="B9" s="111"/>
      <c r="C9" s="111"/>
      <c r="D9" s="111"/>
      <c r="E9" s="111"/>
    </row>
    <row r="10" spans="2:7" ht="54" customHeight="1" x14ac:dyDescent="0.15">
      <c r="B10" s="127" t="s">
        <v>11</v>
      </c>
      <c r="C10" s="127"/>
      <c r="D10" s="127"/>
      <c r="E10" s="127"/>
      <c r="F10" s="127"/>
      <c r="G10" s="127"/>
    </row>
    <row r="11" spans="2:7" ht="8" customHeight="1" x14ac:dyDescent="0.15">
      <c r="B11" s="111"/>
      <c r="C11" s="111"/>
      <c r="D11" s="111"/>
      <c r="E11" s="111"/>
      <c r="F11" s="112"/>
      <c r="G11" s="112"/>
    </row>
    <row r="12" spans="2:7" ht="151" customHeight="1" x14ac:dyDescent="0.15">
      <c r="B12" s="128" t="s">
        <v>93</v>
      </c>
      <c r="C12" s="128"/>
      <c r="D12" s="128"/>
      <c r="E12" s="128"/>
      <c r="F12" s="112"/>
      <c r="G12" s="112"/>
    </row>
    <row r="13" spans="2:7" ht="14" customHeight="1" x14ac:dyDescent="0.15">
      <c r="B13" s="125" t="s">
        <v>80</v>
      </c>
      <c r="C13" s="125"/>
      <c r="D13" s="125"/>
      <c r="E13" s="125"/>
      <c r="F13" s="113"/>
      <c r="G13" s="113"/>
    </row>
    <row r="14" spans="2:7" ht="35" customHeight="1" x14ac:dyDescent="0.15">
      <c r="B14" s="125" t="s">
        <v>96</v>
      </c>
      <c r="C14" s="125"/>
      <c r="D14" s="125"/>
      <c r="E14" s="125"/>
      <c r="F14" s="125"/>
      <c r="G14" s="125"/>
    </row>
    <row r="15" spans="2:7" s="120" customFormat="1" ht="18" customHeight="1" x14ac:dyDescent="0.15">
      <c r="B15" s="124" t="s">
        <v>95</v>
      </c>
      <c r="C15" s="124"/>
      <c r="D15" s="124"/>
      <c r="E15" s="124"/>
      <c r="F15" s="121"/>
      <c r="G15" s="121"/>
    </row>
    <row r="16" spans="2:7" ht="18" customHeight="1" x14ac:dyDescent="0.15">
      <c r="B16" s="123" t="s">
        <v>94</v>
      </c>
      <c r="C16" s="124"/>
      <c r="D16" s="124"/>
      <c r="E16" s="124"/>
      <c r="F16" s="114"/>
      <c r="G16" s="114"/>
    </row>
    <row r="17" spans="1:7" ht="83" customHeight="1" x14ac:dyDescent="0.15">
      <c r="B17" s="123" t="s">
        <v>92</v>
      </c>
      <c r="C17" s="123"/>
      <c r="D17" s="123"/>
      <c r="E17" s="123"/>
      <c r="F17" s="114"/>
      <c r="G17" s="114"/>
    </row>
    <row r="18" spans="1:7" ht="65" customHeight="1" x14ac:dyDescent="0.15">
      <c r="B18" s="123" t="s">
        <v>12</v>
      </c>
      <c r="C18" s="123"/>
      <c r="D18" s="123"/>
      <c r="E18" s="123"/>
    </row>
    <row r="19" spans="1:7" ht="6" customHeight="1" x14ac:dyDescent="0.2">
      <c r="B19" s="115"/>
      <c r="C19" s="115"/>
      <c r="D19" s="116"/>
      <c r="G19" s="117"/>
    </row>
    <row r="20" spans="1:7" s="119" customFormat="1" ht="15" x14ac:dyDescent="0.2">
      <c r="A20" s="2"/>
      <c r="B20" s="118" t="s">
        <v>81</v>
      </c>
      <c r="C20" s="118"/>
      <c r="D20" s="118"/>
      <c r="E20" s="118"/>
    </row>
    <row r="21" spans="1:7" ht="16" x14ac:dyDescent="0.2">
      <c r="B21" s="115"/>
      <c r="C21" s="115"/>
      <c r="D21" s="116"/>
    </row>
    <row r="25" spans="1:7" ht="26" x14ac:dyDescent="0.3">
      <c r="B25" s="1"/>
    </row>
    <row r="26" spans="1:7" ht="26" x14ac:dyDescent="0.3">
      <c r="B26" s="1"/>
    </row>
  </sheetData>
  <sheetProtection selectLockedCells="1" selectUnlockedCells="1"/>
  <mergeCells count="10">
    <mergeCell ref="B18:E18"/>
    <mergeCell ref="B16:E16"/>
    <mergeCell ref="B13:E13"/>
    <mergeCell ref="B1:G1"/>
    <mergeCell ref="B10:G10"/>
    <mergeCell ref="B12:E12"/>
    <mergeCell ref="B8:E8"/>
    <mergeCell ref="B17:E17"/>
    <mergeCell ref="B14:G14"/>
    <mergeCell ref="B15:E15"/>
  </mergeCells>
  <pageMargins left="0.75" right="0.75" top="1" bottom="1"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showGridLines="0" topLeftCell="A2" zoomScale="142" zoomScaleNormal="125" workbookViewId="0">
      <selection activeCell="A24" sqref="A24"/>
    </sheetView>
  </sheetViews>
  <sheetFormatPr baseColWidth="10" defaultColWidth="8.83203125" defaultRowHeight="13" x14ac:dyDescent="0.15"/>
  <cols>
    <col min="1" max="1" width="102.33203125" style="2" customWidth="1"/>
    <col min="2" max="16383" width="0" style="2" hidden="1" customWidth="1"/>
    <col min="16384" max="16384" width="0.5" style="2" customWidth="1"/>
  </cols>
  <sheetData>
    <row r="1" spans="1:6" ht="24" customHeight="1" thickBot="1" x14ac:dyDescent="0.2">
      <c r="A1" s="88" t="s">
        <v>83</v>
      </c>
      <c r="B1" s="89"/>
      <c r="C1" s="89"/>
      <c r="D1" s="89"/>
      <c r="E1" s="89"/>
      <c r="F1" s="89"/>
    </row>
    <row r="2" spans="1:6" s="91" customFormat="1" ht="19" customHeight="1" x14ac:dyDescent="0.2">
      <c r="A2" s="90" t="s">
        <v>13</v>
      </c>
    </row>
    <row r="3" spans="1:6" s="91" customFormat="1" ht="19" customHeight="1" x14ac:dyDescent="0.2">
      <c r="A3" s="92" t="s">
        <v>82</v>
      </c>
    </row>
    <row r="4" spans="1:6" s="91" customFormat="1" ht="86" customHeight="1" thickBot="1" x14ac:dyDescent="0.2">
      <c r="A4" s="93" t="s">
        <v>84</v>
      </c>
    </row>
    <row r="5" spans="1:6" s="91" customFormat="1" ht="19" customHeight="1" x14ac:dyDescent="0.2">
      <c r="A5" s="94" t="s">
        <v>14</v>
      </c>
    </row>
    <row r="6" spans="1:6" s="91" customFormat="1" ht="19" customHeight="1" x14ac:dyDescent="0.2">
      <c r="A6" s="95" t="s">
        <v>85</v>
      </c>
    </row>
    <row r="7" spans="1:6" s="91" customFormat="1" ht="19" customHeight="1" x14ac:dyDescent="0.2">
      <c r="A7" s="95" t="s">
        <v>15</v>
      </c>
    </row>
    <row r="8" spans="1:6" s="91" customFormat="1" ht="19" customHeight="1" x14ac:dyDescent="0.2">
      <c r="A8" s="95" t="s">
        <v>16</v>
      </c>
    </row>
    <row r="9" spans="1:6" s="91" customFormat="1" ht="19" customHeight="1" x14ac:dyDescent="0.2">
      <c r="A9" s="95" t="s">
        <v>17</v>
      </c>
    </row>
    <row r="10" spans="1:6" s="91" customFormat="1" ht="19" customHeight="1" x14ac:dyDescent="0.15">
      <c r="A10" s="96" t="s">
        <v>86</v>
      </c>
    </row>
    <row r="11" spans="1:6" s="91" customFormat="1" ht="19" customHeight="1" x14ac:dyDescent="0.2">
      <c r="A11" s="95"/>
    </row>
    <row r="12" spans="1:6" s="91" customFormat="1" ht="19" customHeight="1" x14ac:dyDescent="0.2">
      <c r="A12" s="95" t="s">
        <v>18</v>
      </c>
    </row>
    <row r="13" spans="1:6" s="91" customFormat="1" ht="41" customHeight="1" thickBot="1" x14ac:dyDescent="0.25">
      <c r="A13" s="97" t="s">
        <v>19</v>
      </c>
    </row>
    <row r="14" spans="1:6" s="91" customFormat="1" ht="19" customHeight="1" x14ac:dyDescent="0.2">
      <c r="A14" s="94" t="s">
        <v>20</v>
      </c>
    </row>
    <row r="15" spans="1:6" s="91" customFormat="1" ht="21" customHeight="1" thickBot="1" x14ac:dyDescent="0.2">
      <c r="A15" s="98" t="s">
        <v>87</v>
      </c>
    </row>
    <row r="16" spans="1:6" s="91" customFormat="1" ht="19" customHeight="1" x14ac:dyDescent="0.2">
      <c r="A16" s="94" t="s">
        <v>21</v>
      </c>
    </row>
    <row r="17" spans="1:1" s="91" customFormat="1" ht="19" customHeight="1" x14ac:dyDescent="0.2">
      <c r="A17" s="92" t="s">
        <v>88</v>
      </c>
    </row>
    <row r="18" spans="1:1" s="91" customFormat="1" ht="19" customHeight="1" x14ac:dyDescent="0.2">
      <c r="A18" s="92" t="s">
        <v>97</v>
      </c>
    </row>
    <row r="19" spans="1:1" s="91" customFormat="1" ht="32" customHeight="1" thickBot="1" x14ac:dyDescent="0.25">
      <c r="A19" s="122" t="s">
        <v>98</v>
      </c>
    </row>
  </sheetData>
  <sheetProtection selectLockedCells="1" selectUnlockedCells="1"/>
  <pageMargins left="0.75" right="0.75" top="1" bottom="1" header="0.51180555555555551" footer="0.51180555555555551"/>
  <pageSetup paperSize="9"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50"/>
  <sheetViews>
    <sheetView showGridLines="0" tabSelected="1" zoomScale="113" zoomScaleNormal="125" workbookViewId="0">
      <selection activeCell="K12" sqref="K12"/>
    </sheetView>
  </sheetViews>
  <sheetFormatPr baseColWidth="10" defaultColWidth="0" defaultRowHeight="13" x14ac:dyDescent="0.15"/>
  <cols>
    <col min="1" max="1" width="20" style="2" customWidth="1"/>
    <col min="2" max="2" width="9" style="2" customWidth="1"/>
    <col min="3" max="3" width="6.1640625" style="2" customWidth="1"/>
    <col min="4" max="4" width="9.1640625" style="2" customWidth="1"/>
    <col min="5" max="5" width="7.5" style="2" customWidth="1"/>
    <col min="6" max="6" width="9.5" style="2" customWidth="1"/>
    <col min="7" max="7" width="9.1640625" style="2" customWidth="1"/>
    <col min="8" max="9" width="6.6640625" style="84" customWidth="1"/>
    <col min="10" max="10" width="6.6640625" style="85" customWidth="1"/>
    <col min="11" max="12" width="6.6640625" style="86" customWidth="1"/>
    <col min="13" max="13" width="12.1640625" style="2" customWidth="1"/>
    <col min="14" max="17" width="9.83203125" style="2" customWidth="1"/>
    <col min="18" max="18" width="22.5" style="2" customWidth="1"/>
    <col min="19" max="19" width="22.5" style="3" customWidth="1"/>
    <col min="20" max="20" width="7.6640625" style="3" customWidth="1"/>
    <col min="21" max="22" width="7.6640625" style="3" hidden="1" customWidth="1"/>
    <col min="23" max="23" width="7.6640625" style="4" hidden="1" customWidth="1"/>
    <col min="24" max="24" width="4.6640625" style="4" hidden="1" customWidth="1"/>
    <col min="25" max="25" width="3.83203125" style="4" hidden="1" customWidth="1"/>
    <col min="26" max="26" width="22.5" style="3" hidden="1" customWidth="1"/>
    <col min="27" max="16384" width="9.1640625" style="2" hidden="1"/>
  </cols>
  <sheetData>
    <row r="1" spans="1:31" ht="24" thickBot="1" x14ac:dyDescent="0.2">
      <c r="A1" s="132" t="s">
        <v>89</v>
      </c>
      <c r="B1" s="132"/>
      <c r="C1" s="132"/>
      <c r="D1" s="132"/>
      <c r="E1" s="132"/>
      <c r="F1" s="132"/>
      <c r="G1" s="142" t="s">
        <v>22</v>
      </c>
      <c r="H1" s="143"/>
      <c r="I1" s="143"/>
      <c r="J1" s="143"/>
      <c r="K1" s="143"/>
      <c r="L1" s="143"/>
      <c r="M1" s="143"/>
      <c r="N1" s="143"/>
      <c r="O1" s="143"/>
      <c r="P1" s="143"/>
      <c r="Q1" s="143"/>
      <c r="R1" s="143"/>
      <c r="S1" s="143"/>
    </row>
    <row r="2" spans="1:31" ht="30" customHeight="1" thickBot="1" x14ac:dyDescent="0.2">
      <c r="A2" s="139" t="s">
        <v>23</v>
      </c>
      <c r="B2" s="140"/>
      <c r="C2" s="140"/>
      <c r="D2" s="140"/>
      <c r="E2" s="140"/>
      <c r="F2" s="140"/>
      <c r="G2" s="140"/>
      <c r="H2" s="140"/>
      <c r="I2" s="140"/>
      <c r="J2" s="140"/>
      <c r="K2" s="140"/>
      <c r="L2" s="140"/>
      <c r="M2" s="140"/>
      <c r="N2" s="140"/>
      <c r="O2" s="140"/>
      <c r="P2" s="140"/>
      <c r="Q2" s="140"/>
      <c r="R2" s="140"/>
      <c r="S2" s="141"/>
      <c r="X2" s="3" t="s">
        <v>24</v>
      </c>
      <c r="Z2" s="5" t="s">
        <v>25</v>
      </c>
      <c r="AA2" s="6">
        <v>1</v>
      </c>
      <c r="AB2" s="6">
        <v>2</v>
      </c>
      <c r="AC2" s="6">
        <v>3</v>
      </c>
      <c r="AD2" s="6">
        <v>4</v>
      </c>
    </row>
    <row r="3" spans="1:31" ht="35" customHeight="1" thickBot="1" x14ac:dyDescent="0.2">
      <c r="A3" s="133" t="s">
        <v>26</v>
      </c>
      <c r="B3" s="134"/>
      <c r="C3" s="134"/>
      <c r="D3" s="134"/>
      <c r="E3" s="134"/>
      <c r="F3" s="134"/>
      <c r="G3" s="134"/>
      <c r="H3" s="134"/>
      <c r="I3" s="134"/>
      <c r="J3" s="134"/>
      <c r="K3" s="135"/>
      <c r="L3" s="7" t="s">
        <v>27</v>
      </c>
      <c r="M3" s="8"/>
      <c r="N3" s="8"/>
      <c r="O3" s="9"/>
      <c r="P3" s="136" t="s">
        <v>74</v>
      </c>
      <c r="Q3" s="137"/>
      <c r="R3" s="137"/>
      <c r="S3" s="138"/>
      <c r="X3" s="3" t="s">
        <v>28</v>
      </c>
      <c r="Z3" s="5" t="s">
        <v>29</v>
      </c>
      <c r="AA3" s="10">
        <v>89</v>
      </c>
      <c r="AB3" s="10">
        <v>158</v>
      </c>
      <c r="AC3" s="10">
        <v>217</v>
      </c>
      <c r="AD3" s="10"/>
    </row>
    <row r="4" spans="1:31" s="16" customFormat="1" ht="40" thickBot="1" x14ac:dyDescent="0.2">
      <c r="A4" s="11" t="s">
        <v>30</v>
      </c>
      <c r="B4" s="11" t="s">
        <v>31</v>
      </c>
      <c r="C4" s="12" t="s">
        <v>32</v>
      </c>
      <c r="D4" s="12" t="s">
        <v>33</v>
      </c>
      <c r="E4" s="12" t="s">
        <v>34</v>
      </c>
      <c r="F4" s="12" t="s">
        <v>33</v>
      </c>
      <c r="G4" s="12" t="s">
        <v>35</v>
      </c>
      <c r="H4" s="12" t="s">
        <v>36</v>
      </c>
      <c r="I4" s="12" t="s">
        <v>37</v>
      </c>
      <c r="J4" s="12" t="s">
        <v>38</v>
      </c>
      <c r="K4" s="12" t="s">
        <v>91</v>
      </c>
      <c r="L4" s="12" t="s">
        <v>90</v>
      </c>
      <c r="M4" s="13" t="s">
        <v>39</v>
      </c>
      <c r="N4" s="130" t="s">
        <v>40</v>
      </c>
      <c r="O4" s="131"/>
      <c r="P4" s="130" t="s">
        <v>41</v>
      </c>
      <c r="Q4" s="131"/>
      <c r="R4" s="14" t="s">
        <v>42</v>
      </c>
      <c r="S4" s="15" t="s">
        <v>43</v>
      </c>
      <c r="X4" s="3" t="s">
        <v>44</v>
      </c>
      <c r="Y4" s="3"/>
      <c r="Z4" s="5" t="s">
        <v>45</v>
      </c>
      <c r="AA4" s="10">
        <v>78</v>
      </c>
      <c r="AB4" s="10">
        <v>140</v>
      </c>
      <c r="AC4" s="10">
        <v>193</v>
      </c>
      <c r="AD4" s="10"/>
    </row>
    <row r="5" spans="1:31" s="16" customFormat="1" x14ac:dyDescent="0.15">
      <c r="A5" s="17" t="s">
        <v>46</v>
      </c>
      <c r="B5" s="18" t="s">
        <v>47</v>
      </c>
      <c r="C5" s="19">
        <v>45660</v>
      </c>
      <c r="D5" s="20" t="s">
        <v>28</v>
      </c>
      <c r="E5" s="19">
        <v>45662</v>
      </c>
      <c r="F5" s="20" t="s">
        <v>48</v>
      </c>
      <c r="G5" s="21">
        <f t="shared" ref="G5:G34" si="0">IF(AND(C5&lt;&gt;"",E5&lt;&gt;""),E5-C5,"")</f>
        <v>2</v>
      </c>
      <c r="H5" s="20">
        <v>1</v>
      </c>
      <c r="I5" s="20"/>
      <c r="J5" s="20"/>
      <c r="K5" s="20"/>
      <c r="L5" s="20"/>
      <c r="M5" s="22">
        <f>(IF(AND(ISNUMBER($G5)=TRUE,(ISNUMBER($H5)=TRUE),ISNUMBER($I5)=FALSE,ISNUMBER($J5)=FALSE,ISNUMBER($K5)=FALSE,ISNUMBER($L5)=FALSE),HLOOKUP($G5,$Z$2:$AC$6,2,FALSE),(IF(AND(ISNUMBER($G5)=TRUE,(ISNUMBER($I5)=TRUE),ISNUMBER($H5)=FALSE,ISNUMBER($J5)=FALSE,ISNUMBER($K5)=FALSE,ISNUMBER($L5)=FALSE),HLOOKUP($G5,$Z$2:$AC$6,3,FALSE),(IF(AND(ISNUMBER($G5)=TRUE,(ISNUMBER($J5)=TRUE),ISNUMBER($H5)=FALSE,ISNUMBER($I5)=FALSE,ISNUMBER($K5)=FALSE,ISNUMBER($L5)=FALSE),HLOOKUP($G5,$Z$2:$AC$13,11,FALSE),(IF(AND(ISNUMBER($G5)=TRUE,(ISNUMBER($K5)=TRUE),ISNUMBER($H5)=FALSE,ISNUMBER($I5)=FALSE,ISNUMBER($J5)=FALSE,ISNUMBER($L5)=FALSE),HLOOKUP($G5,$Z$2:$AC$14,13,FALSE),IF(ISNUMBER($L5)=TRUE,HLOOKUP($G5,$Z$2:$AC$14,12,FALSE))))))))))</f>
        <v>158</v>
      </c>
      <c r="N5" s="23" t="s">
        <v>49</v>
      </c>
      <c r="O5" s="24">
        <f t="shared" ref="O5:O34" si="1">IF($N5=$X$14,$AA$10,IF($N5=$X$15,$AB$10,$Y$13))</f>
        <v>0</v>
      </c>
      <c r="P5" s="25" t="s">
        <v>49</v>
      </c>
      <c r="Q5" s="24">
        <f t="shared" ref="Q5:Q34" si="2">IF(AND($G5&lt;&gt;"",$P5=$X$11),$G5*$AA$9,$Y$13)</f>
        <v>0</v>
      </c>
      <c r="R5" s="26">
        <f>M5+O5+Q5</f>
        <v>158</v>
      </c>
      <c r="S5" s="27"/>
      <c r="X5" s="3" t="s">
        <v>50</v>
      </c>
      <c r="Y5" s="3"/>
      <c r="Z5" s="5" t="s">
        <v>51</v>
      </c>
      <c r="AA5" s="10"/>
      <c r="AB5" s="10"/>
      <c r="AC5" s="10"/>
      <c r="AD5" s="10"/>
    </row>
    <row r="6" spans="1:31" s="16" customFormat="1" x14ac:dyDescent="0.15">
      <c r="A6" s="28" t="s">
        <v>52</v>
      </c>
      <c r="B6" s="28"/>
      <c r="C6" s="19">
        <v>45660</v>
      </c>
      <c r="D6" s="20" t="s">
        <v>28</v>
      </c>
      <c r="E6" s="19">
        <v>45662</v>
      </c>
      <c r="F6" s="20" t="s">
        <v>48</v>
      </c>
      <c r="G6" s="21">
        <f t="shared" si="0"/>
        <v>2</v>
      </c>
      <c r="H6" s="29">
        <v>1</v>
      </c>
      <c r="I6" s="29"/>
      <c r="J6" s="29"/>
      <c r="K6" s="29"/>
      <c r="L6" s="29"/>
      <c r="M6" s="22">
        <f>(IF(AND(ISNUMBER($G6)=TRUE,(ISNUMBER($H6)=TRUE),ISNUMBER($I6)=FALSE,ISNUMBER($J6)=FALSE,ISNUMBER($K6)=FALSE,ISNUMBER($L6)=FALSE),HLOOKUP($G6,$Z$2:$AC$6,2,FALSE),(IF(AND(ISNUMBER($G6)=TRUE,(ISNUMBER($I6)=TRUE),ISNUMBER($H6)=FALSE,ISNUMBER($J6)=FALSE,ISNUMBER($K6)=FALSE,ISNUMBER($L6)=FALSE),HLOOKUP($G6,$Z$2:$AC$6,3,FALSE),(IF(AND(ISNUMBER($G6)=TRUE,(ISNUMBER($J6)=TRUE),ISNUMBER($H6)=FALSE,ISNUMBER($I6)=FALSE,ISNUMBER($K6)=FALSE,ISNUMBER($L6)=FALSE),HLOOKUP($G6,$Z$2:$AC$13,11,FALSE),(IF(AND(ISNUMBER($G6)=TRUE,(ISNUMBER($K6)=TRUE),ISNUMBER($H6)=FALSE,ISNUMBER($I6)=FALSE,ISNUMBER($J6)=FALSE,ISNUMBER($L6)=FALSE),HLOOKUP($G6,$Z$2:$AC$14,13,FALSE),IF(ISNUMBER($L6)=TRUE,HLOOKUP($G6,$Z$2:$AC$14,12,FALSE))))))))))</f>
        <v>158</v>
      </c>
      <c r="N6" s="23" t="s">
        <v>49</v>
      </c>
      <c r="O6" s="24">
        <f t="shared" si="1"/>
        <v>0</v>
      </c>
      <c r="P6" s="25" t="s">
        <v>49</v>
      </c>
      <c r="Q6" s="24">
        <f t="shared" si="2"/>
        <v>0</v>
      </c>
      <c r="R6" s="26">
        <f t="shared" ref="R6:R34" si="3">M6+O6+Q6</f>
        <v>158</v>
      </c>
      <c r="S6" s="30" t="s">
        <v>59</v>
      </c>
      <c r="X6" s="31" t="s">
        <v>24</v>
      </c>
      <c r="Y6" s="31"/>
      <c r="Z6" s="5" t="s">
        <v>53</v>
      </c>
      <c r="AA6" s="10"/>
      <c r="AB6" s="10"/>
      <c r="AC6" s="10"/>
      <c r="AD6" s="10"/>
    </row>
    <row r="7" spans="1:31" s="16" customFormat="1" x14ac:dyDescent="0.15">
      <c r="A7" s="28" t="s">
        <v>54</v>
      </c>
      <c r="B7" s="28"/>
      <c r="C7" s="19">
        <v>45660</v>
      </c>
      <c r="D7" s="20" t="s">
        <v>28</v>
      </c>
      <c r="E7" s="19">
        <v>45662</v>
      </c>
      <c r="F7" s="20" t="s">
        <v>48</v>
      </c>
      <c r="G7" s="21">
        <f t="shared" si="0"/>
        <v>2</v>
      </c>
      <c r="H7" s="29">
        <v>1</v>
      </c>
      <c r="I7" s="29"/>
      <c r="J7" s="29"/>
      <c r="K7" s="29"/>
      <c r="L7" s="29"/>
      <c r="M7" s="22">
        <f>(IF(AND(ISNUMBER($G7)=TRUE,(ISNUMBER($H7)=TRUE),ISNUMBER($I7)=FALSE,ISNUMBER($J7)=FALSE,ISNUMBER($K7)=FALSE,ISNUMBER($L7)=FALSE),HLOOKUP($G7,$Z$2:$AC$6,2,FALSE),(IF(AND(ISNUMBER($G7)=TRUE,(ISNUMBER($I7)=TRUE),ISNUMBER($H7)=FALSE,ISNUMBER($J7)=FALSE,ISNUMBER($K7)=FALSE,ISNUMBER($L7)=FALSE),HLOOKUP($G7,$Z$2:$AC$6,3,FALSE),(IF(AND(ISNUMBER($G7)=TRUE,(ISNUMBER($J7)=TRUE),ISNUMBER($H7)=FALSE,ISNUMBER($I7)=FALSE,ISNUMBER($K7)=FALSE,ISNUMBER($L7)=FALSE),HLOOKUP($G7,$Z$2:$AC$13,11,FALSE),(IF(AND(ISNUMBER($G7)=TRUE,(ISNUMBER($K7)=TRUE),ISNUMBER($H7)=FALSE,ISNUMBER($I7)=FALSE,ISNUMBER($J7)=FALSE,ISNUMBER($L7)=FALSE),HLOOKUP($G7,$Z$2:$AC$14,13,FALSE),IF(ISNUMBER($L7)=TRUE,HLOOKUP($G7,$Z$2:$AC$14,12,FALSE))))))))))</f>
        <v>158</v>
      </c>
      <c r="N7" s="23" t="s">
        <v>49</v>
      </c>
      <c r="O7" s="24">
        <f t="shared" si="1"/>
        <v>0</v>
      </c>
      <c r="P7" s="25" t="s">
        <v>49</v>
      </c>
      <c r="Q7" s="24">
        <f t="shared" si="2"/>
        <v>0</v>
      </c>
      <c r="R7" s="26">
        <f t="shared" ref="R7" si="4">M7+O7+Q7</f>
        <v>158</v>
      </c>
      <c r="S7" s="30"/>
      <c r="X7" s="31"/>
      <c r="Y7" s="31"/>
      <c r="Z7" s="5"/>
      <c r="AA7" s="10"/>
      <c r="AB7" s="10"/>
      <c r="AC7" s="10"/>
      <c r="AD7" s="10"/>
    </row>
    <row r="8" spans="1:31" s="16" customFormat="1" x14ac:dyDescent="0.15">
      <c r="A8" s="28" t="s">
        <v>55</v>
      </c>
      <c r="B8" s="28" t="s">
        <v>56</v>
      </c>
      <c r="C8" s="19">
        <v>45659</v>
      </c>
      <c r="D8" s="20" t="s">
        <v>28</v>
      </c>
      <c r="E8" s="19">
        <v>45662</v>
      </c>
      <c r="F8" s="20" t="s">
        <v>57</v>
      </c>
      <c r="G8" s="21">
        <f t="shared" si="0"/>
        <v>3</v>
      </c>
      <c r="H8" s="29"/>
      <c r="I8" s="29">
        <v>1</v>
      </c>
      <c r="J8" s="29"/>
      <c r="K8" s="29"/>
      <c r="L8" s="29"/>
      <c r="M8" s="22">
        <f>(IF(AND(ISNUMBER($G8)=TRUE,(ISNUMBER($H8)=TRUE),ISNUMBER($I8)=FALSE,ISNUMBER($J8)=FALSE,ISNUMBER($K8)=FALSE,ISNUMBER($L8)=FALSE),HLOOKUP($G8,$Z$2:$AC$6,2,FALSE),(IF(AND(ISNUMBER($G8)=TRUE,(ISNUMBER($I8)=TRUE),ISNUMBER($H8)=FALSE,ISNUMBER($J8)=FALSE,ISNUMBER($K8)=FALSE,ISNUMBER($L8)=FALSE),HLOOKUP($G8,$Z$2:$AC$6,3,FALSE),(IF(AND(ISNUMBER($G8)=TRUE,(ISNUMBER($J8)=TRUE),ISNUMBER($H8)=FALSE,ISNUMBER($I8)=FALSE,ISNUMBER($K8)=FALSE,ISNUMBER($L8)=FALSE),HLOOKUP($G8,$Z$2:$AC$13,11,FALSE),(IF(AND(ISNUMBER($G8)=TRUE,(ISNUMBER($K8)=TRUE),ISNUMBER($H8)=FALSE,ISNUMBER($I8)=FALSE,ISNUMBER($J8)=FALSE,ISNUMBER($L8)=FALSE),HLOOKUP($G8,$Z$2:$AC$14,13,FALSE),IF(ISNUMBER($L8)=TRUE,HLOOKUP($G8,$Z$2:$AC$14,12,FALSE))))))))))</f>
        <v>193</v>
      </c>
      <c r="N8" s="23" t="s">
        <v>49</v>
      </c>
      <c r="O8" s="24">
        <f t="shared" si="1"/>
        <v>0</v>
      </c>
      <c r="P8" s="25" t="s">
        <v>58</v>
      </c>
      <c r="Q8" s="24">
        <f t="shared" si="2"/>
        <v>30</v>
      </c>
      <c r="R8" s="26">
        <f t="shared" si="3"/>
        <v>223</v>
      </c>
      <c r="S8" s="30"/>
      <c r="X8" s="31" t="s">
        <v>24</v>
      </c>
      <c r="Y8" s="31"/>
      <c r="Z8" s="5" t="s">
        <v>60</v>
      </c>
      <c r="AA8" s="10"/>
      <c r="AB8" s="10"/>
      <c r="AC8" s="10"/>
      <c r="AD8" s="10"/>
    </row>
    <row r="9" spans="1:31" s="16" customFormat="1" x14ac:dyDescent="0.15">
      <c r="A9" s="28"/>
      <c r="B9" s="28"/>
      <c r="C9" s="19"/>
      <c r="D9" s="20"/>
      <c r="E9" s="19"/>
      <c r="F9" s="20"/>
      <c r="G9" s="21"/>
      <c r="H9" s="32"/>
      <c r="I9" s="32"/>
      <c r="J9" s="32"/>
      <c r="K9" s="32"/>
      <c r="L9" s="32"/>
      <c r="M9" s="22" t="b">
        <f t="shared" ref="M9:M34" si="5">(IF(AND(ISNUMBER($G9)=TRUE,(ISNUMBER($H9)=TRUE),ISNUMBER($I9)=FALSE,ISNUMBER($J9)=FALSE,ISNUMBER($K9)=FALSE,ISNUMBER($L9)=FALSE),HLOOKUP($G9,$Z$2:$AC$6,2,FALSE),(IF(AND(ISNUMBER($G9)=TRUE,(ISNUMBER($I9)=TRUE),ISNUMBER($H9)=FALSE,ISNUMBER($J9)=FALSE,ISNUMBER($K9)=FALSE,ISNUMBER($L9)=FALSE),HLOOKUP($G9,$Z$2:$AC$6,3,FALSE),(IF(AND(ISNUMBER($G9)=TRUE,(ISNUMBER($J9)=TRUE),ISNUMBER($H9)=FALSE,ISNUMBER($I9)=FALSE,ISNUMBER($K9)=FALSE,ISNUMBER($L9)=FALSE),HLOOKUP($G9,$Z$2:$AC$13,11,FALSE),(IF(AND(ISNUMBER($G9)=TRUE,(ISNUMBER($K9)=TRUE),ISNUMBER($H9)=FALSE,ISNUMBER($I9)=FALSE,ISNUMBER($J9)=FALSE,ISNUMBER($L9)=FALSE),HLOOKUP($G9,$Z$2:$AC$14,13,FALSE),IF(ISNUMBER($L9)=TRUE,HLOOKUP($G9,$Z$2:$AC$14,12,FALSE))))))))))</f>
        <v>0</v>
      </c>
      <c r="N9" s="23" t="s">
        <v>49</v>
      </c>
      <c r="O9" s="24">
        <f t="shared" si="1"/>
        <v>0</v>
      </c>
      <c r="P9" s="25" t="s">
        <v>49</v>
      </c>
      <c r="Q9" s="24">
        <f t="shared" si="2"/>
        <v>0</v>
      </c>
      <c r="R9" s="26">
        <f t="shared" si="3"/>
        <v>0</v>
      </c>
      <c r="S9" s="33"/>
      <c r="X9" s="31" t="s">
        <v>50</v>
      </c>
      <c r="Y9" s="31"/>
      <c r="Z9" s="5" t="s">
        <v>61</v>
      </c>
      <c r="AA9" s="10">
        <v>10</v>
      </c>
      <c r="AB9" s="10">
        <f>AA9*AB2</f>
        <v>20</v>
      </c>
      <c r="AC9" s="10">
        <f>AA9*AC2</f>
        <v>30</v>
      </c>
      <c r="AD9" s="10"/>
    </row>
    <row r="10" spans="1:31" s="16" customFormat="1" x14ac:dyDescent="0.15">
      <c r="A10" s="28"/>
      <c r="B10" s="28"/>
      <c r="C10" s="19"/>
      <c r="D10" s="20"/>
      <c r="E10" s="19"/>
      <c r="F10" s="20"/>
      <c r="G10" s="21"/>
      <c r="H10" s="32"/>
      <c r="I10" s="29"/>
      <c r="J10" s="29"/>
      <c r="K10" s="29"/>
      <c r="L10" s="29"/>
      <c r="M10" s="22" t="b">
        <f t="shared" si="5"/>
        <v>0</v>
      </c>
      <c r="N10" s="23" t="s">
        <v>49</v>
      </c>
      <c r="O10" s="24">
        <f t="shared" si="1"/>
        <v>0</v>
      </c>
      <c r="P10" s="25" t="s">
        <v>49</v>
      </c>
      <c r="Q10" s="24">
        <f t="shared" si="2"/>
        <v>0</v>
      </c>
      <c r="R10" s="26">
        <f t="shared" si="3"/>
        <v>0</v>
      </c>
      <c r="S10" s="30"/>
      <c r="X10" s="3" t="s">
        <v>24</v>
      </c>
      <c r="Y10" s="3"/>
      <c r="Z10" s="5" t="s">
        <v>62</v>
      </c>
      <c r="AA10" s="10">
        <v>15</v>
      </c>
      <c r="AB10" s="10"/>
      <c r="AC10" s="10"/>
      <c r="AD10" s="10"/>
    </row>
    <row r="11" spans="1:31" s="16" customFormat="1" x14ac:dyDescent="0.15">
      <c r="A11" s="28"/>
      <c r="B11" s="28"/>
      <c r="C11" s="19"/>
      <c r="D11" s="20"/>
      <c r="E11" s="19"/>
      <c r="F11" s="20"/>
      <c r="G11" s="21"/>
      <c r="H11" s="32"/>
      <c r="I11" s="29"/>
      <c r="J11" s="29"/>
      <c r="K11" s="29"/>
      <c r="L11" s="29"/>
      <c r="M11" s="22" t="b">
        <f t="shared" si="5"/>
        <v>0</v>
      </c>
      <c r="N11" s="23" t="s">
        <v>49</v>
      </c>
      <c r="O11" s="24">
        <f t="shared" si="1"/>
        <v>0</v>
      </c>
      <c r="P11" s="25" t="s">
        <v>49</v>
      </c>
      <c r="Q11" s="24">
        <f t="shared" si="2"/>
        <v>0</v>
      </c>
      <c r="R11" s="26">
        <f t="shared" si="3"/>
        <v>0</v>
      </c>
      <c r="S11" s="30"/>
      <c r="X11" s="3" t="s">
        <v>58</v>
      </c>
      <c r="Y11" s="3"/>
      <c r="Z11" s="5" t="s">
        <v>63</v>
      </c>
      <c r="AA11" s="34"/>
      <c r="AB11" s="34"/>
      <c r="AC11" s="34"/>
      <c r="AD11" s="10"/>
    </row>
    <row r="12" spans="1:31" s="16" customFormat="1" ht="14" x14ac:dyDescent="0.15">
      <c r="A12" s="28"/>
      <c r="B12" s="28"/>
      <c r="C12" s="19"/>
      <c r="D12" s="20"/>
      <c r="E12" s="19"/>
      <c r="F12" s="20"/>
      <c r="G12" s="21" t="str">
        <f t="shared" si="0"/>
        <v/>
      </c>
      <c r="H12" s="32"/>
      <c r="I12" s="20"/>
      <c r="J12" s="20"/>
      <c r="K12" s="20"/>
      <c r="L12" s="20"/>
      <c r="M12" s="22" t="b">
        <f t="shared" si="5"/>
        <v>0</v>
      </c>
      <c r="N12" s="23" t="s">
        <v>49</v>
      </c>
      <c r="O12" s="24">
        <f t="shared" si="1"/>
        <v>0</v>
      </c>
      <c r="P12" s="25" t="s">
        <v>49</v>
      </c>
      <c r="Q12" s="24">
        <f t="shared" si="2"/>
        <v>0</v>
      </c>
      <c r="R12" s="26">
        <f t="shared" si="3"/>
        <v>0</v>
      </c>
      <c r="S12" s="27"/>
      <c r="X12" s="3" t="s">
        <v>49</v>
      </c>
      <c r="Y12" s="3"/>
      <c r="Z12" s="5" t="s">
        <v>6</v>
      </c>
      <c r="AA12" s="34">
        <v>0</v>
      </c>
      <c r="AB12" s="34">
        <v>0</v>
      </c>
      <c r="AC12" s="34">
        <v>0</v>
      </c>
      <c r="AD12" s="10"/>
    </row>
    <row r="13" spans="1:31" s="16" customFormat="1" ht="14" x14ac:dyDescent="0.15">
      <c r="A13" s="28"/>
      <c r="B13" s="28"/>
      <c r="C13" s="19"/>
      <c r="D13" s="20"/>
      <c r="E13" s="19"/>
      <c r="F13" s="20"/>
      <c r="G13" s="21" t="str">
        <f t="shared" si="0"/>
        <v/>
      </c>
      <c r="H13" s="32"/>
      <c r="I13" s="29"/>
      <c r="J13" s="29"/>
      <c r="K13" s="29"/>
      <c r="L13" s="29"/>
      <c r="M13" s="22" t="b">
        <f t="shared" si="5"/>
        <v>0</v>
      </c>
      <c r="N13" s="23" t="s">
        <v>49</v>
      </c>
      <c r="O13" s="24">
        <f t="shared" si="1"/>
        <v>0</v>
      </c>
      <c r="P13" s="25" t="s">
        <v>49</v>
      </c>
      <c r="Q13" s="24">
        <f t="shared" si="2"/>
        <v>0</v>
      </c>
      <c r="R13" s="26">
        <f t="shared" si="3"/>
        <v>0</v>
      </c>
      <c r="S13" s="30"/>
      <c r="X13" s="3" t="s">
        <v>24</v>
      </c>
      <c r="Y13" s="3"/>
      <c r="Z13" s="5" t="s">
        <v>65</v>
      </c>
      <c r="AA13" s="35">
        <f>AA4*(1-40%)</f>
        <v>46.8</v>
      </c>
      <c r="AB13" s="35">
        <f>AB4*(1-40%)</f>
        <v>84</v>
      </c>
      <c r="AC13" s="35">
        <f>AC4*(1-40%)</f>
        <v>115.8</v>
      </c>
      <c r="AD13" s="36"/>
    </row>
    <row r="14" spans="1:31" s="16" customFormat="1" ht="14" x14ac:dyDescent="0.15">
      <c r="A14" s="28"/>
      <c r="B14" s="28"/>
      <c r="C14" s="19"/>
      <c r="D14" s="20"/>
      <c r="E14" s="19"/>
      <c r="F14" s="20"/>
      <c r="G14" s="21" t="str">
        <f t="shared" si="0"/>
        <v/>
      </c>
      <c r="H14" s="32"/>
      <c r="I14" s="29"/>
      <c r="J14" s="29"/>
      <c r="K14" s="29"/>
      <c r="L14" s="29"/>
      <c r="M14" s="22" t="b">
        <f t="shared" si="5"/>
        <v>0</v>
      </c>
      <c r="N14" s="23" t="s">
        <v>49</v>
      </c>
      <c r="O14" s="24">
        <f t="shared" si="1"/>
        <v>0</v>
      </c>
      <c r="P14" s="25" t="s">
        <v>49</v>
      </c>
      <c r="Q14" s="24">
        <f t="shared" si="2"/>
        <v>0</v>
      </c>
      <c r="R14" s="26">
        <f t="shared" si="3"/>
        <v>0</v>
      </c>
      <c r="S14" s="30"/>
      <c r="X14" s="3" t="s">
        <v>58</v>
      </c>
      <c r="Y14" s="3"/>
      <c r="Z14" s="5" t="s">
        <v>64</v>
      </c>
      <c r="AA14" s="34">
        <v>15</v>
      </c>
      <c r="AB14" s="34">
        <v>30</v>
      </c>
      <c r="AC14" s="34">
        <v>45</v>
      </c>
      <c r="AD14" s="36"/>
    </row>
    <row r="15" spans="1:31" s="16" customFormat="1" ht="14" x14ac:dyDescent="0.15">
      <c r="A15" s="28"/>
      <c r="B15" s="28"/>
      <c r="C15" s="19"/>
      <c r="D15" s="20"/>
      <c r="E15" s="19"/>
      <c r="F15" s="20"/>
      <c r="G15" s="21" t="str">
        <f t="shared" si="0"/>
        <v/>
      </c>
      <c r="H15" s="32"/>
      <c r="I15" s="29"/>
      <c r="J15" s="29"/>
      <c r="K15" s="29"/>
      <c r="L15" s="29"/>
      <c r="M15" s="22" t="b">
        <f t="shared" si="5"/>
        <v>0</v>
      </c>
      <c r="N15" s="23" t="s">
        <v>49</v>
      </c>
      <c r="O15" s="24">
        <f t="shared" si="1"/>
        <v>0</v>
      </c>
      <c r="P15" s="25" t="s">
        <v>49</v>
      </c>
      <c r="Q15" s="24">
        <f t="shared" si="2"/>
        <v>0</v>
      </c>
      <c r="R15" s="26">
        <f t="shared" si="3"/>
        <v>0</v>
      </c>
      <c r="S15" s="30"/>
      <c r="X15" s="3" t="s">
        <v>49</v>
      </c>
      <c r="Y15" s="3"/>
      <c r="Z15" s="5" t="s">
        <v>65</v>
      </c>
      <c r="AA15" s="36"/>
      <c r="AB15" s="36"/>
      <c r="AC15" s="36"/>
      <c r="AD15" s="36"/>
    </row>
    <row r="16" spans="1:31" s="16" customFormat="1" ht="14" x14ac:dyDescent="0.15">
      <c r="A16" s="28"/>
      <c r="B16" s="28"/>
      <c r="C16" s="19"/>
      <c r="D16" s="20"/>
      <c r="E16" s="19"/>
      <c r="F16" s="20"/>
      <c r="G16" s="21" t="str">
        <f t="shared" si="0"/>
        <v/>
      </c>
      <c r="H16" s="32"/>
      <c r="I16" s="29"/>
      <c r="J16" s="29"/>
      <c r="K16" s="29"/>
      <c r="L16" s="29"/>
      <c r="M16" s="22" t="b">
        <f t="shared" si="5"/>
        <v>0</v>
      </c>
      <c r="N16" s="23" t="s">
        <v>49</v>
      </c>
      <c r="O16" s="24">
        <f t="shared" si="1"/>
        <v>0</v>
      </c>
      <c r="P16" s="25" t="s">
        <v>49</v>
      </c>
      <c r="Q16" s="24">
        <f t="shared" si="2"/>
        <v>0</v>
      </c>
      <c r="R16" s="26">
        <f t="shared" si="3"/>
        <v>0</v>
      </c>
      <c r="S16" s="30"/>
      <c r="X16" s="3"/>
      <c r="Y16" s="3"/>
      <c r="Z16" s="3"/>
      <c r="AA16" s="3"/>
      <c r="AB16" s="4"/>
      <c r="AC16" s="4"/>
      <c r="AD16" s="4"/>
      <c r="AE16" s="3"/>
    </row>
    <row r="17" spans="1:31" s="16" customFormat="1" ht="14" x14ac:dyDescent="0.15">
      <c r="A17" s="28"/>
      <c r="B17" s="28"/>
      <c r="C17" s="19"/>
      <c r="D17" s="20"/>
      <c r="E17" s="19"/>
      <c r="F17" s="20"/>
      <c r="G17" s="21" t="str">
        <f t="shared" si="0"/>
        <v/>
      </c>
      <c r="H17" s="32"/>
      <c r="I17" s="29"/>
      <c r="J17" s="29"/>
      <c r="K17" s="29"/>
      <c r="L17" s="37"/>
      <c r="M17" s="22" t="b">
        <f t="shared" si="5"/>
        <v>0</v>
      </c>
      <c r="N17" s="23" t="s">
        <v>49</v>
      </c>
      <c r="O17" s="24">
        <f t="shared" si="1"/>
        <v>0</v>
      </c>
      <c r="P17" s="25" t="s">
        <v>49</v>
      </c>
      <c r="Q17" s="24">
        <f t="shared" si="2"/>
        <v>0</v>
      </c>
      <c r="R17" s="26">
        <f t="shared" si="3"/>
        <v>0</v>
      </c>
      <c r="S17" s="30"/>
      <c r="X17" s="3"/>
      <c r="Y17" s="3"/>
      <c r="Z17" s="3"/>
      <c r="AA17" s="3"/>
      <c r="AB17" s="4"/>
      <c r="AC17" s="4"/>
      <c r="AD17" s="4"/>
      <c r="AE17" s="3"/>
    </row>
    <row r="18" spans="1:31" s="16" customFormat="1" ht="14" x14ac:dyDescent="0.15">
      <c r="A18" s="28"/>
      <c r="B18" s="28"/>
      <c r="C18" s="19"/>
      <c r="D18" s="20"/>
      <c r="E18" s="19"/>
      <c r="F18" s="20"/>
      <c r="G18" s="21" t="str">
        <f t="shared" si="0"/>
        <v/>
      </c>
      <c r="H18" s="29"/>
      <c r="I18" s="29"/>
      <c r="J18" s="29"/>
      <c r="K18" s="29"/>
      <c r="L18" s="37"/>
      <c r="M18" s="22" t="b">
        <f t="shared" si="5"/>
        <v>0</v>
      </c>
      <c r="N18" s="23" t="s">
        <v>49</v>
      </c>
      <c r="O18" s="24">
        <f t="shared" si="1"/>
        <v>0</v>
      </c>
      <c r="P18" s="25" t="s">
        <v>49</v>
      </c>
      <c r="Q18" s="24">
        <f t="shared" si="2"/>
        <v>0</v>
      </c>
      <c r="R18" s="26">
        <f t="shared" si="3"/>
        <v>0</v>
      </c>
      <c r="S18" s="30"/>
      <c r="X18" s="3"/>
      <c r="Y18" s="3"/>
      <c r="Z18" s="3"/>
      <c r="AA18" s="3"/>
      <c r="AB18" s="4"/>
      <c r="AC18" s="4"/>
      <c r="AD18" s="4"/>
      <c r="AE18" s="3"/>
    </row>
    <row r="19" spans="1:31" s="16" customFormat="1" ht="14" x14ac:dyDescent="0.15">
      <c r="A19" s="28"/>
      <c r="B19" s="28"/>
      <c r="C19" s="19"/>
      <c r="D19" s="20"/>
      <c r="E19" s="19"/>
      <c r="F19" s="20"/>
      <c r="G19" s="21" t="str">
        <f t="shared" ref="G19:G23" si="6">IF(AND(C19&lt;&gt;"",E19&lt;&gt;""),E19-C19,"")</f>
        <v/>
      </c>
      <c r="H19" s="29"/>
      <c r="I19" s="29"/>
      <c r="J19" s="29"/>
      <c r="K19" s="29"/>
      <c r="L19" s="37"/>
      <c r="M19" s="22" t="b">
        <f t="shared" si="5"/>
        <v>0</v>
      </c>
      <c r="N19" s="23" t="s">
        <v>49</v>
      </c>
      <c r="O19" s="24">
        <f t="shared" si="1"/>
        <v>0</v>
      </c>
      <c r="P19" s="25" t="s">
        <v>49</v>
      </c>
      <c r="Q19" s="24">
        <f t="shared" si="2"/>
        <v>0</v>
      </c>
      <c r="R19" s="26">
        <f t="shared" ref="R19:R23" si="7">M19+O19+Q19</f>
        <v>0</v>
      </c>
      <c r="S19" s="30"/>
      <c r="X19" s="3"/>
      <c r="Y19" s="3"/>
      <c r="Z19" s="3"/>
      <c r="AA19" s="3"/>
      <c r="AB19" s="4"/>
      <c r="AC19" s="4"/>
      <c r="AD19" s="4"/>
      <c r="AE19" s="3"/>
    </row>
    <row r="20" spans="1:31" s="16" customFormat="1" ht="14" x14ac:dyDescent="0.15">
      <c r="A20" s="28"/>
      <c r="B20" s="28"/>
      <c r="C20" s="19"/>
      <c r="D20" s="20"/>
      <c r="E20" s="19"/>
      <c r="F20" s="20"/>
      <c r="G20" s="21" t="str">
        <f t="shared" si="6"/>
        <v/>
      </c>
      <c r="H20" s="29"/>
      <c r="I20" s="29"/>
      <c r="J20" s="29"/>
      <c r="K20" s="29"/>
      <c r="L20" s="37"/>
      <c r="M20" s="22" t="b">
        <f t="shared" si="5"/>
        <v>0</v>
      </c>
      <c r="N20" s="23" t="s">
        <v>49</v>
      </c>
      <c r="O20" s="24">
        <f t="shared" si="1"/>
        <v>0</v>
      </c>
      <c r="P20" s="25" t="s">
        <v>49</v>
      </c>
      <c r="Q20" s="24">
        <f t="shared" si="2"/>
        <v>0</v>
      </c>
      <c r="R20" s="26">
        <f t="shared" si="7"/>
        <v>0</v>
      </c>
      <c r="S20" s="30"/>
      <c r="X20" s="3"/>
      <c r="Y20" s="3"/>
      <c r="Z20" s="3"/>
      <c r="AA20" s="3"/>
      <c r="AB20" s="38"/>
      <c r="AC20" s="38"/>
      <c r="AD20" s="38"/>
      <c r="AE20" s="38"/>
    </row>
    <row r="21" spans="1:31" s="16" customFormat="1" ht="14" x14ac:dyDescent="0.15">
      <c r="A21" s="28"/>
      <c r="B21" s="28"/>
      <c r="C21" s="19"/>
      <c r="D21" s="20"/>
      <c r="E21" s="19"/>
      <c r="F21" s="20"/>
      <c r="G21" s="21" t="str">
        <f t="shared" si="6"/>
        <v/>
      </c>
      <c r="H21" s="29"/>
      <c r="I21" s="29"/>
      <c r="J21" s="29"/>
      <c r="K21" s="29"/>
      <c r="L21" s="37"/>
      <c r="M21" s="22" t="b">
        <f t="shared" si="5"/>
        <v>0</v>
      </c>
      <c r="N21" s="23" t="s">
        <v>49</v>
      </c>
      <c r="O21" s="24">
        <f t="shared" si="1"/>
        <v>0</v>
      </c>
      <c r="P21" s="25" t="s">
        <v>49</v>
      </c>
      <c r="Q21" s="24">
        <f t="shared" si="2"/>
        <v>0</v>
      </c>
      <c r="R21" s="26">
        <f t="shared" si="7"/>
        <v>0</v>
      </c>
      <c r="S21" s="30"/>
      <c r="X21" s="3"/>
      <c r="Y21" s="3"/>
      <c r="Z21" s="3"/>
      <c r="AA21" s="3"/>
      <c r="AB21" s="3"/>
      <c r="AC21" s="3"/>
      <c r="AD21" s="3"/>
      <c r="AE21" s="3"/>
    </row>
    <row r="22" spans="1:31" s="16" customFormat="1" ht="14" x14ac:dyDescent="0.15">
      <c r="A22" s="28"/>
      <c r="B22" s="28"/>
      <c r="C22" s="19"/>
      <c r="D22" s="20"/>
      <c r="E22" s="19"/>
      <c r="F22" s="20"/>
      <c r="G22" s="21" t="str">
        <f t="shared" si="6"/>
        <v/>
      </c>
      <c r="H22" s="29"/>
      <c r="I22" s="29"/>
      <c r="J22" s="29"/>
      <c r="K22" s="29"/>
      <c r="L22" s="37"/>
      <c r="M22" s="22" t="b">
        <f t="shared" si="5"/>
        <v>0</v>
      </c>
      <c r="N22" s="23" t="s">
        <v>49</v>
      </c>
      <c r="O22" s="24">
        <f t="shared" si="1"/>
        <v>0</v>
      </c>
      <c r="P22" s="25" t="s">
        <v>49</v>
      </c>
      <c r="Q22" s="24">
        <f t="shared" si="2"/>
        <v>0</v>
      </c>
      <c r="R22" s="26">
        <f t="shared" si="7"/>
        <v>0</v>
      </c>
      <c r="S22" s="30"/>
      <c r="X22" s="3"/>
      <c r="Y22" s="3"/>
      <c r="Z22" s="3"/>
      <c r="AA22" s="3"/>
      <c r="AB22" s="4"/>
      <c r="AC22" s="4"/>
      <c r="AD22" s="4"/>
      <c r="AE22" s="3"/>
    </row>
    <row r="23" spans="1:31" s="16" customFormat="1" ht="14" x14ac:dyDescent="0.15">
      <c r="A23" s="28"/>
      <c r="B23" s="28"/>
      <c r="C23" s="19"/>
      <c r="D23" s="20"/>
      <c r="E23" s="19"/>
      <c r="F23" s="20"/>
      <c r="G23" s="21" t="str">
        <f t="shared" si="6"/>
        <v/>
      </c>
      <c r="H23" s="29"/>
      <c r="I23" s="29"/>
      <c r="J23" s="29"/>
      <c r="K23" s="29"/>
      <c r="L23" s="37"/>
      <c r="M23" s="22" t="b">
        <f t="shared" si="5"/>
        <v>0</v>
      </c>
      <c r="N23" s="23" t="s">
        <v>49</v>
      </c>
      <c r="O23" s="24">
        <f t="shared" si="1"/>
        <v>0</v>
      </c>
      <c r="P23" s="25" t="s">
        <v>49</v>
      </c>
      <c r="Q23" s="24">
        <f t="shared" si="2"/>
        <v>0</v>
      </c>
      <c r="R23" s="26">
        <f t="shared" si="7"/>
        <v>0</v>
      </c>
      <c r="S23" s="30"/>
      <c r="X23" s="3"/>
      <c r="Y23" s="3"/>
      <c r="Z23" s="3"/>
      <c r="AA23" s="3"/>
      <c r="AB23" s="38"/>
      <c r="AC23" s="38"/>
      <c r="AD23" s="38"/>
      <c r="AE23" s="38"/>
    </row>
    <row r="24" spans="1:31" s="16" customFormat="1" ht="14" x14ac:dyDescent="0.15">
      <c r="A24" s="28"/>
      <c r="B24" s="28"/>
      <c r="C24" s="19"/>
      <c r="D24" s="20"/>
      <c r="E24" s="19"/>
      <c r="F24" s="20"/>
      <c r="G24" s="21" t="str">
        <f t="shared" si="0"/>
        <v/>
      </c>
      <c r="H24" s="29"/>
      <c r="I24" s="29"/>
      <c r="J24" s="29"/>
      <c r="K24" s="29"/>
      <c r="L24" s="37"/>
      <c r="M24" s="22" t="b">
        <f t="shared" si="5"/>
        <v>0</v>
      </c>
      <c r="N24" s="23" t="s">
        <v>49</v>
      </c>
      <c r="O24" s="24">
        <f t="shared" si="1"/>
        <v>0</v>
      </c>
      <c r="P24" s="25" t="s">
        <v>49</v>
      </c>
      <c r="Q24" s="24">
        <f t="shared" si="2"/>
        <v>0</v>
      </c>
      <c r="R24" s="26">
        <f t="shared" si="3"/>
        <v>0</v>
      </c>
      <c r="S24" s="30"/>
      <c r="X24" s="3"/>
      <c r="Y24" s="3"/>
      <c r="Z24" s="3"/>
      <c r="AA24" s="3"/>
      <c r="AB24" s="4"/>
      <c r="AC24" s="4"/>
      <c r="AD24" s="4"/>
      <c r="AE24" s="3"/>
    </row>
    <row r="25" spans="1:31" s="16" customFormat="1" ht="14" x14ac:dyDescent="0.15">
      <c r="A25" s="28"/>
      <c r="B25" s="28"/>
      <c r="C25" s="19"/>
      <c r="D25" s="20"/>
      <c r="E25" s="19"/>
      <c r="F25" s="20"/>
      <c r="G25" s="21" t="str">
        <f t="shared" si="0"/>
        <v/>
      </c>
      <c r="H25" s="29"/>
      <c r="I25" s="29"/>
      <c r="J25" s="29"/>
      <c r="K25" s="29"/>
      <c r="L25" s="37"/>
      <c r="M25" s="22" t="b">
        <f t="shared" si="5"/>
        <v>0</v>
      </c>
      <c r="N25" s="23" t="s">
        <v>49</v>
      </c>
      <c r="O25" s="24">
        <f t="shared" si="1"/>
        <v>0</v>
      </c>
      <c r="P25" s="25" t="s">
        <v>49</v>
      </c>
      <c r="Q25" s="24">
        <f t="shared" si="2"/>
        <v>0</v>
      </c>
      <c r="R25" s="26">
        <f t="shared" si="3"/>
        <v>0</v>
      </c>
      <c r="S25" s="30"/>
      <c r="X25" s="3"/>
      <c r="Y25" s="3"/>
      <c r="Z25" s="3"/>
      <c r="AA25" s="3"/>
      <c r="AB25" s="38"/>
      <c r="AC25" s="38"/>
      <c r="AD25" s="38"/>
      <c r="AE25" s="38"/>
    </row>
    <row r="26" spans="1:31" s="16" customFormat="1" ht="14" x14ac:dyDescent="0.15">
      <c r="A26" s="28"/>
      <c r="B26" s="28"/>
      <c r="C26" s="19"/>
      <c r="D26" s="20"/>
      <c r="E26" s="19"/>
      <c r="F26" s="20"/>
      <c r="G26" s="21" t="str">
        <f t="shared" si="0"/>
        <v/>
      </c>
      <c r="H26" s="29"/>
      <c r="I26" s="29"/>
      <c r="J26" s="29"/>
      <c r="K26" s="29"/>
      <c r="L26" s="37"/>
      <c r="M26" s="22" t="b">
        <f t="shared" si="5"/>
        <v>0</v>
      </c>
      <c r="N26" s="23" t="s">
        <v>49</v>
      </c>
      <c r="O26" s="24">
        <f t="shared" si="1"/>
        <v>0</v>
      </c>
      <c r="P26" s="25" t="s">
        <v>49</v>
      </c>
      <c r="Q26" s="24">
        <f t="shared" si="2"/>
        <v>0</v>
      </c>
      <c r="R26" s="26">
        <f t="shared" si="3"/>
        <v>0</v>
      </c>
      <c r="S26" s="30"/>
      <c r="X26" s="3"/>
      <c r="Y26" s="3"/>
      <c r="Z26" s="3"/>
      <c r="AA26" s="3"/>
      <c r="AB26" s="3"/>
      <c r="AC26" s="3"/>
      <c r="AD26" s="3"/>
      <c r="AE26" s="3"/>
    </row>
    <row r="27" spans="1:31" s="16" customFormat="1" ht="14" x14ac:dyDescent="0.15">
      <c r="A27" s="28"/>
      <c r="B27" s="28"/>
      <c r="C27" s="19"/>
      <c r="D27" s="20"/>
      <c r="E27" s="19"/>
      <c r="F27" s="20"/>
      <c r="G27" s="21" t="str">
        <f t="shared" ref="G27:G31" si="8">IF(AND(C27&lt;&gt;"",E27&lt;&gt;""),E27-C27,"")</f>
        <v/>
      </c>
      <c r="H27" s="29"/>
      <c r="I27" s="29"/>
      <c r="J27" s="29"/>
      <c r="K27" s="29"/>
      <c r="L27" s="37"/>
      <c r="M27" s="22" t="b">
        <f t="shared" si="5"/>
        <v>0</v>
      </c>
      <c r="N27" s="23" t="s">
        <v>49</v>
      </c>
      <c r="O27" s="24">
        <f t="shared" si="1"/>
        <v>0</v>
      </c>
      <c r="P27" s="25" t="s">
        <v>49</v>
      </c>
      <c r="Q27" s="24">
        <f t="shared" si="2"/>
        <v>0</v>
      </c>
      <c r="R27" s="26">
        <f t="shared" ref="R27:R29" si="9">M27+O27+Q27</f>
        <v>0</v>
      </c>
      <c r="S27" s="30"/>
      <c r="X27" s="3"/>
      <c r="Y27" s="3"/>
      <c r="Z27" s="3"/>
      <c r="AA27" s="3"/>
      <c r="AB27" s="4"/>
      <c r="AC27" s="4"/>
      <c r="AD27" s="4"/>
      <c r="AE27" s="3"/>
    </row>
    <row r="28" spans="1:31" s="16" customFormat="1" ht="14" x14ac:dyDescent="0.15">
      <c r="A28" s="28"/>
      <c r="B28" s="28"/>
      <c r="C28" s="19"/>
      <c r="D28" s="20"/>
      <c r="E28" s="19"/>
      <c r="F28" s="20"/>
      <c r="G28" s="21" t="str">
        <f t="shared" si="8"/>
        <v/>
      </c>
      <c r="H28" s="29"/>
      <c r="I28" s="29"/>
      <c r="J28" s="29"/>
      <c r="K28" s="29"/>
      <c r="L28" s="37"/>
      <c r="M28" s="22" t="b">
        <f t="shared" si="5"/>
        <v>0</v>
      </c>
      <c r="N28" s="23" t="s">
        <v>49</v>
      </c>
      <c r="O28" s="24">
        <f t="shared" si="1"/>
        <v>0</v>
      </c>
      <c r="P28" s="25" t="s">
        <v>49</v>
      </c>
      <c r="Q28" s="24">
        <f t="shared" si="2"/>
        <v>0</v>
      </c>
      <c r="R28" s="26">
        <f t="shared" si="9"/>
        <v>0</v>
      </c>
      <c r="S28" s="30"/>
      <c r="X28" s="3"/>
      <c r="Y28" s="3"/>
      <c r="Z28" s="3"/>
      <c r="AA28" s="3"/>
      <c r="AB28" s="38"/>
      <c r="AC28" s="38"/>
      <c r="AD28" s="38"/>
      <c r="AE28" s="38"/>
    </row>
    <row r="29" spans="1:31" s="16" customFormat="1" ht="14" x14ac:dyDescent="0.15">
      <c r="A29" s="28"/>
      <c r="B29" s="28"/>
      <c r="C29" s="19"/>
      <c r="D29" s="20"/>
      <c r="E29" s="19"/>
      <c r="F29" s="20"/>
      <c r="G29" s="39" t="str">
        <f t="shared" si="8"/>
        <v/>
      </c>
      <c r="H29" s="29"/>
      <c r="I29" s="29"/>
      <c r="J29" s="29"/>
      <c r="K29" s="29"/>
      <c r="L29" s="37"/>
      <c r="M29" s="22" t="b">
        <f t="shared" si="5"/>
        <v>0</v>
      </c>
      <c r="N29" s="23" t="s">
        <v>49</v>
      </c>
      <c r="O29" s="40">
        <f t="shared" si="1"/>
        <v>0</v>
      </c>
      <c r="P29" s="41" t="s">
        <v>49</v>
      </c>
      <c r="Q29" s="40">
        <f t="shared" si="2"/>
        <v>0</v>
      </c>
      <c r="R29" s="26">
        <f t="shared" si="9"/>
        <v>0</v>
      </c>
      <c r="S29" s="30"/>
      <c r="X29" s="31"/>
      <c r="Y29" s="31"/>
      <c r="Z29" s="31"/>
      <c r="AA29" s="31"/>
      <c r="AB29" s="31"/>
      <c r="AC29" s="31"/>
      <c r="AD29" s="31"/>
      <c r="AE29" s="31"/>
    </row>
    <row r="30" spans="1:31" s="16" customFormat="1" ht="14" x14ac:dyDescent="0.15">
      <c r="A30" s="28"/>
      <c r="B30" s="28"/>
      <c r="C30" s="19"/>
      <c r="D30" s="20"/>
      <c r="E30" s="19"/>
      <c r="F30" s="20"/>
      <c r="G30" s="39" t="str">
        <f t="shared" si="8"/>
        <v/>
      </c>
      <c r="H30" s="29"/>
      <c r="I30" s="29"/>
      <c r="J30" s="29"/>
      <c r="K30" s="29"/>
      <c r="L30" s="37"/>
      <c r="M30" s="22" t="b">
        <f t="shared" si="5"/>
        <v>0</v>
      </c>
      <c r="N30" s="23" t="s">
        <v>49</v>
      </c>
      <c r="O30" s="40">
        <f t="shared" si="1"/>
        <v>0</v>
      </c>
      <c r="P30" s="41" t="s">
        <v>49</v>
      </c>
      <c r="Q30" s="40">
        <f t="shared" si="2"/>
        <v>0</v>
      </c>
      <c r="R30" s="26">
        <f t="shared" si="3"/>
        <v>0</v>
      </c>
      <c r="S30" s="30"/>
      <c r="X30" s="31"/>
      <c r="Y30" s="31"/>
      <c r="Z30" s="31"/>
      <c r="AA30" s="31"/>
      <c r="AB30" s="42"/>
      <c r="AC30" s="42"/>
      <c r="AD30" s="42"/>
      <c r="AE30" s="31"/>
    </row>
    <row r="31" spans="1:31" s="16" customFormat="1" ht="14" x14ac:dyDescent="0.15">
      <c r="A31" s="28"/>
      <c r="B31" s="28"/>
      <c r="C31" s="19"/>
      <c r="D31" s="20"/>
      <c r="E31" s="19"/>
      <c r="F31" s="20"/>
      <c r="G31" s="39" t="str">
        <f t="shared" si="8"/>
        <v/>
      </c>
      <c r="H31" s="29"/>
      <c r="I31" s="29"/>
      <c r="J31" s="29"/>
      <c r="K31" s="29"/>
      <c r="L31" s="37"/>
      <c r="M31" s="22" t="b">
        <f t="shared" si="5"/>
        <v>0</v>
      </c>
      <c r="N31" s="23" t="s">
        <v>49</v>
      </c>
      <c r="O31" s="40">
        <f t="shared" si="1"/>
        <v>0</v>
      </c>
      <c r="P31" s="41" t="s">
        <v>49</v>
      </c>
      <c r="Q31" s="40">
        <f t="shared" si="2"/>
        <v>0</v>
      </c>
      <c r="R31" s="26">
        <f t="shared" si="3"/>
        <v>0</v>
      </c>
      <c r="S31" s="30"/>
      <c r="X31" s="31"/>
      <c r="Y31" s="31"/>
      <c r="Z31" s="31"/>
      <c r="AA31" s="31"/>
      <c r="AB31" s="38"/>
      <c r="AC31" s="38"/>
      <c r="AD31" s="38"/>
      <c r="AE31" s="38"/>
    </row>
    <row r="32" spans="1:31" s="16" customFormat="1" ht="14" x14ac:dyDescent="0.15">
      <c r="A32" s="28"/>
      <c r="B32" s="28"/>
      <c r="C32" s="19"/>
      <c r="D32" s="20"/>
      <c r="E32" s="19"/>
      <c r="F32" s="20"/>
      <c r="G32" s="21" t="str">
        <f t="shared" si="0"/>
        <v/>
      </c>
      <c r="H32" s="29"/>
      <c r="I32" s="29"/>
      <c r="J32" s="29"/>
      <c r="K32" s="29"/>
      <c r="L32" s="37"/>
      <c r="M32" s="22" t="b">
        <f t="shared" si="5"/>
        <v>0</v>
      </c>
      <c r="N32" s="23" t="s">
        <v>49</v>
      </c>
      <c r="O32" s="24">
        <f t="shared" si="1"/>
        <v>0</v>
      </c>
      <c r="P32" s="25" t="s">
        <v>49</v>
      </c>
      <c r="Q32" s="24">
        <f t="shared" si="2"/>
        <v>0</v>
      </c>
      <c r="R32" s="26">
        <f t="shared" si="3"/>
        <v>0</v>
      </c>
      <c r="S32" s="30"/>
      <c r="X32" s="3"/>
      <c r="Y32" s="3"/>
      <c r="Z32" s="3"/>
      <c r="AA32" s="3"/>
      <c r="AB32" s="3"/>
      <c r="AC32" s="3"/>
      <c r="AD32" s="3"/>
      <c r="AE32" s="3"/>
    </row>
    <row r="33" spans="1:32" s="16" customFormat="1" ht="14" x14ac:dyDescent="0.15">
      <c r="A33" s="28"/>
      <c r="B33" s="28"/>
      <c r="C33" s="19"/>
      <c r="D33" s="20"/>
      <c r="E33" s="19"/>
      <c r="F33" s="20"/>
      <c r="G33" s="21" t="str">
        <f t="shared" si="0"/>
        <v/>
      </c>
      <c r="H33" s="29"/>
      <c r="I33" s="29"/>
      <c r="J33" s="29"/>
      <c r="K33" s="29"/>
      <c r="L33" s="37"/>
      <c r="M33" s="22" t="b">
        <f t="shared" si="5"/>
        <v>0</v>
      </c>
      <c r="N33" s="23" t="s">
        <v>49</v>
      </c>
      <c r="O33" s="24">
        <f t="shared" si="1"/>
        <v>0</v>
      </c>
      <c r="P33" s="25" t="s">
        <v>49</v>
      </c>
      <c r="Q33" s="24">
        <f t="shared" si="2"/>
        <v>0</v>
      </c>
      <c r="R33" s="26">
        <f t="shared" si="3"/>
        <v>0</v>
      </c>
      <c r="S33" s="30"/>
      <c r="X33" s="3"/>
      <c r="Y33" s="3"/>
      <c r="Z33" s="3"/>
      <c r="AA33" s="3"/>
      <c r="AB33" s="3"/>
      <c r="AC33" s="3"/>
      <c r="AD33" s="3"/>
      <c r="AE33" s="3"/>
    </row>
    <row r="34" spans="1:32" s="16" customFormat="1" ht="14" x14ac:dyDescent="0.15">
      <c r="A34" s="28"/>
      <c r="B34" s="28"/>
      <c r="C34" s="19"/>
      <c r="D34" s="20"/>
      <c r="E34" s="19"/>
      <c r="F34" s="20"/>
      <c r="G34" s="21" t="str">
        <f t="shared" si="0"/>
        <v/>
      </c>
      <c r="H34" s="32"/>
      <c r="I34" s="32"/>
      <c r="J34" s="32"/>
      <c r="K34" s="29"/>
      <c r="L34" s="37"/>
      <c r="M34" s="22" t="b">
        <f t="shared" si="5"/>
        <v>0</v>
      </c>
      <c r="N34" s="23" t="s">
        <v>49</v>
      </c>
      <c r="O34" s="24">
        <f t="shared" si="1"/>
        <v>0</v>
      </c>
      <c r="P34" s="25" t="s">
        <v>49</v>
      </c>
      <c r="Q34" s="24">
        <f t="shared" si="2"/>
        <v>0</v>
      </c>
      <c r="R34" s="26">
        <f t="shared" si="3"/>
        <v>0</v>
      </c>
      <c r="S34" s="30"/>
      <c r="X34" s="3"/>
      <c r="Y34" s="3"/>
      <c r="Z34" s="3"/>
      <c r="AA34" s="3"/>
      <c r="AB34" s="3"/>
      <c r="AC34" s="3"/>
      <c r="AD34" s="3"/>
      <c r="AE34" s="3"/>
    </row>
    <row r="35" spans="1:32" s="47" customFormat="1" ht="26" customHeight="1" thickBot="1" x14ac:dyDescent="0.2">
      <c r="A35" s="43" t="s">
        <v>66</v>
      </c>
      <c r="B35" s="43" t="str">
        <f>COUNTA(B5:B34) &amp; " camere"</f>
        <v>2 camere</v>
      </c>
      <c r="C35" s="43"/>
      <c r="D35" s="43"/>
      <c r="E35" s="43"/>
      <c r="F35" s="43"/>
      <c r="G35" s="44"/>
      <c r="H35" s="44">
        <f t="shared" ref="H35:L35" si="10">SUM(H5:H34)</f>
        <v>3</v>
      </c>
      <c r="I35" s="44">
        <f t="shared" si="10"/>
        <v>1</v>
      </c>
      <c r="J35" s="44">
        <f t="shared" si="10"/>
        <v>0</v>
      </c>
      <c r="K35" s="44">
        <f t="shared" si="10"/>
        <v>0</v>
      </c>
      <c r="L35" s="44">
        <f t="shared" si="10"/>
        <v>0</v>
      </c>
      <c r="M35" s="45">
        <f>SUM(M5:M34)</f>
        <v>667</v>
      </c>
      <c r="N35" s="46"/>
      <c r="O35" s="46">
        <f>SUM(O5:O34)</f>
        <v>0</v>
      </c>
      <c r="P35" s="46"/>
      <c r="Q35" s="46">
        <f>SUM(Q5:Q34)</f>
        <v>30</v>
      </c>
      <c r="R35" s="46">
        <f>SUM(R5:R34)</f>
        <v>697</v>
      </c>
      <c r="S35" s="43"/>
      <c r="W35" s="3"/>
      <c r="X35" s="3"/>
      <c r="Y35" s="3"/>
      <c r="Z35" s="3"/>
      <c r="AA35" s="3"/>
      <c r="AB35" s="3"/>
      <c r="AC35" s="3"/>
      <c r="AD35" s="3"/>
    </row>
    <row r="36" spans="1:32" s="16" customFormat="1" ht="54" customHeight="1" thickBot="1" x14ac:dyDescent="0.2">
      <c r="A36" s="48" t="s">
        <v>67</v>
      </c>
      <c r="B36" s="48" t="s">
        <v>68</v>
      </c>
      <c r="C36" s="49"/>
      <c r="D36" s="49"/>
      <c r="E36" s="49"/>
      <c r="F36" s="49"/>
      <c r="G36" s="49"/>
      <c r="H36" s="49"/>
      <c r="I36" s="50"/>
      <c r="J36" s="51"/>
      <c r="K36" s="52"/>
      <c r="L36" s="49"/>
      <c r="M36" s="53"/>
      <c r="O36" s="54" t="s">
        <v>69</v>
      </c>
      <c r="S36" s="3"/>
      <c r="T36" s="3"/>
      <c r="U36" s="3"/>
      <c r="V36" s="3"/>
      <c r="W36" s="3"/>
      <c r="X36" s="3"/>
      <c r="Y36" s="3"/>
      <c r="Z36" s="3"/>
    </row>
    <row r="37" spans="1:32" s="56" customFormat="1" ht="14" thickBot="1" x14ac:dyDescent="0.2">
      <c r="A37" s="55"/>
      <c r="B37" s="55"/>
      <c r="G37" s="57"/>
      <c r="J37" s="16"/>
      <c r="K37" s="58"/>
      <c r="L37" s="58"/>
      <c r="O37" s="59"/>
      <c r="P37" s="60"/>
      <c r="Q37" s="61"/>
      <c r="R37" s="62"/>
      <c r="S37" s="3"/>
      <c r="T37" s="3"/>
      <c r="U37" s="3"/>
      <c r="V37" s="3"/>
      <c r="W37" s="3"/>
      <c r="X37" s="3"/>
      <c r="Y37" s="3"/>
      <c r="Z37" s="3"/>
    </row>
    <row r="38" spans="1:32" s="47" customFormat="1" ht="16" x14ac:dyDescent="0.2">
      <c r="A38" s="63" t="s">
        <v>70</v>
      </c>
      <c r="B38" s="64"/>
      <c r="C38" s="65"/>
      <c r="D38" s="65"/>
      <c r="E38" s="65"/>
      <c r="F38" s="66"/>
      <c r="J38" s="2"/>
      <c r="K38" s="67"/>
      <c r="L38" s="67"/>
      <c r="M38" s="68"/>
      <c r="O38" s="69"/>
      <c r="P38" s="47" t="s">
        <v>71</v>
      </c>
      <c r="Q38" s="70">
        <f>(SUM(H35:L35)*40)</f>
        <v>160</v>
      </c>
      <c r="R38" s="71"/>
      <c r="S38" s="3"/>
      <c r="T38" s="3"/>
      <c r="U38" s="3"/>
      <c r="V38" s="3"/>
      <c r="W38" s="3"/>
      <c r="X38" s="3"/>
      <c r="Y38" s="3"/>
      <c r="Z38" s="3"/>
    </row>
    <row r="39" spans="1:32" s="56" customFormat="1" ht="16" x14ac:dyDescent="0.2">
      <c r="A39" s="72" t="s">
        <v>75</v>
      </c>
      <c r="B39" s="73"/>
      <c r="C39" s="73"/>
      <c r="D39" s="73"/>
      <c r="E39" s="73"/>
      <c r="F39" s="74"/>
      <c r="J39" s="16"/>
      <c r="K39" s="58"/>
      <c r="L39" s="58"/>
      <c r="O39" s="75"/>
      <c r="P39" s="47" t="s">
        <v>72</v>
      </c>
      <c r="Q39" s="70">
        <f>R35-Q38</f>
        <v>537</v>
      </c>
      <c r="R39" s="76" t="s">
        <v>73</v>
      </c>
      <c r="S39" s="3"/>
      <c r="T39" s="3"/>
      <c r="U39" s="3"/>
      <c r="V39" s="3"/>
      <c r="W39" s="3"/>
      <c r="X39" s="3"/>
      <c r="Y39" s="3"/>
      <c r="Z39" s="3"/>
    </row>
    <row r="40" spans="1:32" s="56" customFormat="1" ht="19" customHeight="1" thickBot="1" x14ac:dyDescent="0.25">
      <c r="A40" s="77" t="s">
        <v>76</v>
      </c>
      <c r="B40" s="78"/>
      <c r="C40" s="78"/>
      <c r="D40" s="78"/>
      <c r="E40" s="78"/>
      <c r="F40" s="79"/>
      <c r="G40" s="47"/>
      <c r="H40" s="47"/>
      <c r="I40" s="47"/>
      <c r="J40" s="80"/>
      <c r="K40" s="47"/>
      <c r="L40" s="47"/>
      <c r="M40" s="47"/>
      <c r="O40" s="81"/>
      <c r="P40" s="82"/>
      <c r="Q40" s="82"/>
      <c r="R40" s="83"/>
      <c r="S40" s="3"/>
      <c r="T40" s="3"/>
      <c r="U40" s="3"/>
      <c r="V40" s="3"/>
      <c r="W40" s="3"/>
      <c r="X40" s="3"/>
      <c r="Y40" s="3"/>
      <c r="Z40" s="3"/>
    </row>
    <row r="41" spans="1:32" x14ac:dyDescent="0.15">
      <c r="W41" s="3"/>
      <c r="X41" s="3"/>
      <c r="Y41" s="3"/>
    </row>
    <row r="42" spans="1:32" x14ac:dyDescent="0.15">
      <c r="W42" s="3"/>
      <c r="X42" s="3"/>
      <c r="Y42" s="3"/>
    </row>
    <row r="43" spans="1:32" x14ac:dyDescent="0.15">
      <c r="W43" s="3"/>
      <c r="X43" s="3"/>
      <c r="Y43" s="3"/>
    </row>
    <row r="44" spans="1:32" s="3" customFormat="1" x14ac:dyDescent="0.15">
      <c r="A44" s="2"/>
      <c r="B44" s="2"/>
      <c r="C44" s="2"/>
      <c r="D44" s="2"/>
      <c r="E44" s="2"/>
      <c r="F44" s="2"/>
      <c r="G44" s="2"/>
      <c r="H44" s="84"/>
      <c r="I44" s="84"/>
      <c r="J44" s="85"/>
      <c r="K44" s="86"/>
      <c r="L44" s="86"/>
      <c r="M44" s="2"/>
      <c r="N44" s="2"/>
      <c r="O44" s="2"/>
      <c r="P44" s="2"/>
      <c r="Q44" s="2"/>
      <c r="R44" s="2"/>
      <c r="AA44" s="2"/>
      <c r="AB44" s="2"/>
      <c r="AC44" s="2"/>
      <c r="AD44" s="2"/>
      <c r="AE44" s="2"/>
      <c r="AF44" s="2"/>
    </row>
    <row r="45" spans="1:32" s="3" customFormat="1" x14ac:dyDescent="0.15">
      <c r="A45" s="2"/>
      <c r="B45" s="2"/>
      <c r="C45" s="2"/>
      <c r="D45" s="2"/>
      <c r="E45" s="2"/>
      <c r="F45" s="2"/>
      <c r="G45" s="2"/>
      <c r="H45" s="84"/>
      <c r="I45" s="84"/>
      <c r="J45" s="85"/>
      <c r="K45" s="86"/>
      <c r="L45" s="86"/>
      <c r="M45" s="2"/>
      <c r="N45" s="2"/>
      <c r="O45" s="2"/>
      <c r="P45" s="2"/>
      <c r="Q45" s="2"/>
      <c r="R45" s="2"/>
      <c r="AA45" s="2"/>
      <c r="AB45" s="2"/>
      <c r="AC45" s="2"/>
      <c r="AD45" s="2"/>
      <c r="AE45" s="2"/>
      <c r="AF45" s="2"/>
    </row>
    <row r="46" spans="1:32" s="3" customFormat="1" x14ac:dyDescent="0.15">
      <c r="A46" s="2"/>
      <c r="B46" s="2"/>
      <c r="C46" s="2"/>
      <c r="D46" s="2"/>
      <c r="E46" s="2"/>
      <c r="F46" s="2"/>
      <c r="G46" s="2"/>
      <c r="H46" s="84"/>
      <c r="I46" s="84"/>
      <c r="J46" s="85"/>
      <c r="K46" s="86"/>
      <c r="L46" s="86"/>
      <c r="M46" s="2"/>
      <c r="N46" s="2"/>
      <c r="O46" s="2"/>
      <c r="P46" s="2"/>
      <c r="Q46" s="2"/>
      <c r="R46" s="2"/>
      <c r="AA46" s="2"/>
      <c r="AB46" s="2"/>
      <c r="AC46" s="2"/>
      <c r="AD46" s="2"/>
      <c r="AE46" s="2"/>
      <c r="AF46" s="2"/>
    </row>
    <row r="47" spans="1:32" s="3" customFormat="1" x14ac:dyDescent="0.15">
      <c r="A47" s="2"/>
      <c r="B47" s="2"/>
      <c r="C47" s="2"/>
      <c r="D47" s="2"/>
      <c r="E47" s="2"/>
      <c r="F47" s="2"/>
      <c r="G47" s="2"/>
      <c r="H47" s="84"/>
      <c r="I47" s="84"/>
      <c r="J47" s="85"/>
      <c r="K47" s="86"/>
      <c r="L47" s="86"/>
      <c r="M47" s="2"/>
      <c r="N47" s="2"/>
      <c r="O47" s="2"/>
      <c r="P47" s="2"/>
      <c r="Q47" s="2"/>
      <c r="R47" s="2"/>
      <c r="AA47" s="2"/>
      <c r="AB47" s="2"/>
      <c r="AC47" s="2"/>
      <c r="AD47" s="2"/>
      <c r="AE47" s="2"/>
      <c r="AF47" s="2"/>
    </row>
    <row r="48" spans="1:32" s="3" customFormat="1" x14ac:dyDescent="0.15">
      <c r="A48" s="2"/>
      <c r="B48" s="2"/>
      <c r="C48" s="2"/>
      <c r="D48" s="2"/>
      <c r="E48" s="2"/>
      <c r="F48" s="2"/>
      <c r="G48" s="2"/>
      <c r="H48" s="84"/>
      <c r="I48" s="84"/>
      <c r="J48" s="85"/>
      <c r="K48" s="86"/>
      <c r="L48" s="86"/>
      <c r="M48" s="2"/>
      <c r="N48" s="2"/>
      <c r="O48" s="2"/>
      <c r="P48" s="2"/>
      <c r="Q48" s="2"/>
      <c r="R48" s="2"/>
      <c r="AA48" s="2"/>
      <c r="AB48" s="2"/>
      <c r="AC48" s="2"/>
      <c r="AD48" s="2"/>
      <c r="AE48" s="2"/>
      <c r="AF48" s="2"/>
    </row>
    <row r="49" spans="1:32" s="3" customFormat="1" x14ac:dyDescent="0.15">
      <c r="A49" s="2"/>
      <c r="B49" s="2"/>
      <c r="C49" s="2"/>
      <c r="D49" s="2"/>
      <c r="E49" s="2"/>
      <c r="F49" s="2"/>
      <c r="G49" s="2"/>
      <c r="H49" s="84"/>
      <c r="I49" s="84"/>
      <c r="J49" s="85"/>
      <c r="K49" s="86"/>
      <c r="L49" s="86"/>
      <c r="M49" s="2"/>
      <c r="N49" s="2"/>
      <c r="O49" s="2"/>
      <c r="P49" s="2"/>
      <c r="Q49" s="2"/>
      <c r="R49" s="2"/>
      <c r="AA49" s="2"/>
      <c r="AB49" s="2"/>
      <c r="AC49" s="2"/>
      <c r="AD49" s="2"/>
      <c r="AE49" s="2"/>
      <c r="AF49" s="2"/>
    </row>
    <row r="50" spans="1:32" s="3" customFormat="1" x14ac:dyDescent="0.15">
      <c r="A50" s="2"/>
      <c r="B50" s="2"/>
      <c r="C50" s="2"/>
      <c r="D50" s="2"/>
      <c r="E50" s="2"/>
      <c r="F50" s="2"/>
      <c r="G50" s="2"/>
      <c r="H50" s="84"/>
      <c r="I50" s="84"/>
      <c r="J50" s="85"/>
      <c r="K50" s="86"/>
      <c r="L50" s="86"/>
      <c r="M50" s="2"/>
      <c r="N50" s="2"/>
      <c r="O50" s="2"/>
      <c r="P50" s="2"/>
      <c r="Q50" s="2"/>
      <c r="R50" s="2"/>
      <c r="AA50" s="2"/>
      <c r="AB50" s="2"/>
      <c r="AC50" s="2"/>
      <c r="AD50" s="2"/>
      <c r="AE50" s="2"/>
      <c r="AF50" s="2"/>
    </row>
    <row r="51" spans="1:32" s="3" customFormat="1" x14ac:dyDescent="0.15">
      <c r="A51" s="2"/>
      <c r="B51" s="2"/>
      <c r="C51" s="2"/>
      <c r="D51" s="2"/>
      <c r="E51" s="2"/>
      <c r="F51" s="2"/>
      <c r="G51" s="2"/>
      <c r="H51" s="84"/>
      <c r="I51" s="84"/>
      <c r="J51" s="85"/>
      <c r="K51" s="86"/>
      <c r="L51" s="86"/>
      <c r="M51" s="2"/>
      <c r="N51" s="2"/>
      <c r="O51" s="2"/>
      <c r="P51" s="2"/>
      <c r="Q51" s="2"/>
      <c r="R51" s="2"/>
      <c r="AA51" s="2"/>
      <c r="AB51" s="2"/>
      <c r="AC51" s="2"/>
      <c r="AD51" s="2"/>
      <c r="AE51" s="2"/>
      <c r="AF51" s="2"/>
    </row>
    <row r="52" spans="1:32" s="3" customFormat="1" x14ac:dyDescent="0.15">
      <c r="A52" s="2"/>
      <c r="B52" s="2"/>
      <c r="C52" s="2"/>
      <c r="D52" s="2"/>
      <c r="E52" s="2"/>
      <c r="F52" s="2"/>
      <c r="G52" s="2"/>
      <c r="H52" s="84"/>
      <c r="I52" s="84"/>
      <c r="J52" s="85"/>
      <c r="K52" s="86"/>
      <c r="L52" s="86"/>
      <c r="M52" s="2"/>
      <c r="N52" s="2"/>
      <c r="O52" s="2"/>
      <c r="P52" s="2"/>
      <c r="Q52" s="2"/>
      <c r="R52" s="2"/>
      <c r="AA52" s="2"/>
      <c r="AB52" s="2"/>
      <c r="AC52" s="2"/>
      <c r="AD52" s="2"/>
      <c r="AE52" s="2"/>
      <c r="AF52" s="2"/>
    </row>
    <row r="53" spans="1:32" s="3" customFormat="1" x14ac:dyDescent="0.15">
      <c r="A53" s="2"/>
      <c r="B53" s="2"/>
      <c r="C53" s="2"/>
      <c r="D53" s="2"/>
      <c r="E53" s="2"/>
      <c r="F53" s="2"/>
      <c r="G53" s="2"/>
      <c r="H53" s="84"/>
      <c r="I53" s="84"/>
      <c r="J53" s="85"/>
      <c r="K53" s="86"/>
      <c r="L53" s="86"/>
      <c r="M53" s="2"/>
      <c r="N53" s="2"/>
      <c r="O53" s="2"/>
      <c r="P53" s="2"/>
      <c r="Q53" s="2"/>
      <c r="R53" s="2"/>
      <c r="AA53" s="2"/>
      <c r="AB53" s="2"/>
      <c r="AC53" s="2"/>
      <c r="AD53" s="2"/>
      <c r="AE53" s="2"/>
      <c r="AF53" s="2"/>
    </row>
    <row r="54" spans="1:32" s="3" customFormat="1" x14ac:dyDescent="0.15">
      <c r="A54" s="2"/>
      <c r="B54" s="2"/>
      <c r="C54" s="2"/>
      <c r="D54" s="2"/>
      <c r="E54" s="2"/>
      <c r="F54" s="2"/>
      <c r="G54" s="2"/>
      <c r="H54" s="84"/>
      <c r="I54" s="84"/>
      <c r="J54" s="85"/>
      <c r="K54" s="86"/>
      <c r="L54" s="86"/>
      <c r="M54" s="2"/>
      <c r="N54" s="2"/>
      <c r="O54" s="2"/>
      <c r="P54" s="2"/>
      <c r="Q54" s="2"/>
      <c r="R54" s="2"/>
      <c r="AA54" s="2"/>
      <c r="AB54" s="2"/>
      <c r="AC54" s="2"/>
      <c r="AD54" s="2"/>
      <c r="AE54" s="2"/>
      <c r="AF54" s="2"/>
    </row>
    <row r="55" spans="1:32" s="3" customFormat="1" x14ac:dyDescent="0.15">
      <c r="A55" s="2"/>
      <c r="B55" s="2"/>
      <c r="C55" s="2"/>
      <c r="D55" s="2"/>
      <c r="E55" s="2"/>
      <c r="F55" s="2"/>
      <c r="G55" s="2"/>
      <c r="H55" s="84"/>
      <c r="I55" s="84"/>
      <c r="J55" s="85"/>
      <c r="K55" s="86"/>
      <c r="L55" s="86"/>
      <c r="M55" s="2"/>
      <c r="N55" s="2"/>
      <c r="O55" s="2"/>
      <c r="P55" s="2"/>
      <c r="Q55" s="2"/>
      <c r="R55" s="2"/>
      <c r="AA55" s="2"/>
      <c r="AB55" s="2"/>
      <c r="AC55" s="2"/>
      <c r="AD55" s="2"/>
      <c r="AE55" s="2"/>
      <c r="AF55" s="2"/>
    </row>
    <row r="56" spans="1:32" s="3" customFormat="1" x14ac:dyDescent="0.15">
      <c r="A56" s="2"/>
      <c r="B56" s="2"/>
      <c r="C56" s="2"/>
      <c r="D56" s="2"/>
      <c r="E56" s="2"/>
      <c r="F56" s="2"/>
      <c r="G56" s="2"/>
      <c r="H56" s="84"/>
      <c r="I56" s="84"/>
      <c r="J56" s="85"/>
      <c r="K56" s="86"/>
      <c r="L56" s="86"/>
      <c r="M56" s="2"/>
      <c r="N56" s="2"/>
      <c r="O56" s="2"/>
      <c r="P56" s="2"/>
      <c r="Q56" s="2"/>
      <c r="R56" s="2"/>
      <c r="AA56" s="2"/>
      <c r="AB56" s="2"/>
      <c r="AC56" s="2"/>
      <c r="AD56" s="2"/>
      <c r="AE56" s="2"/>
      <c r="AF56" s="2"/>
    </row>
    <row r="57" spans="1:32" s="3" customFormat="1" x14ac:dyDescent="0.15">
      <c r="A57" s="2"/>
      <c r="B57" s="2"/>
      <c r="C57" s="2"/>
      <c r="D57" s="2"/>
      <c r="E57" s="2"/>
      <c r="F57" s="2"/>
      <c r="G57" s="2"/>
      <c r="H57" s="84"/>
      <c r="I57" s="84"/>
      <c r="J57" s="85"/>
      <c r="K57" s="86"/>
      <c r="L57" s="86"/>
      <c r="M57" s="2"/>
      <c r="N57" s="2"/>
      <c r="O57" s="2"/>
      <c r="P57" s="2"/>
      <c r="Q57" s="2"/>
      <c r="R57" s="2"/>
      <c r="AA57" s="2"/>
      <c r="AB57" s="2"/>
      <c r="AC57" s="2"/>
      <c r="AD57" s="2"/>
      <c r="AE57" s="2"/>
      <c r="AF57" s="2"/>
    </row>
    <row r="58" spans="1:32" s="3" customFormat="1" x14ac:dyDescent="0.15">
      <c r="A58" s="2"/>
      <c r="B58" s="2"/>
      <c r="C58" s="2"/>
      <c r="D58" s="2"/>
      <c r="E58" s="2"/>
      <c r="F58" s="2"/>
      <c r="G58" s="2"/>
      <c r="H58" s="84"/>
      <c r="I58" s="84"/>
      <c r="J58" s="85"/>
      <c r="K58" s="86"/>
      <c r="L58" s="86"/>
      <c r="M58" s="2"/>
      <c r="N58" s="2"/>
      <c r="O58" s="2"/>
      <c r="P58" s="2"/>
      <c r="Q58" s="2"/>
      <c r="R58" s="2"/>
      <c r="AA58" s="2"/>
      <c r="AB58" s="2"/>
      <c r="AC58" s="2"/>
      <c r="AD58" s="2"/>
      <c r="AE58" s="2"/>
      <c r="AF58" s="2"/>
    </row>
    <row r="59" spans="1:32" s="3" customFormat="1" x14ac:dyDescent="0.15">
      <c r="A59" s="2"/>
      <c r="B59" s="2"/>
      <c r="C59" s="2"/>
      <c r="D59" s="2"/>
      <c r="E59" s="2"/>
      <c r="F59" s="2"/>
      <c r="G59" s="2"/>
      <c r="H59" s="84"/>
      <c r="I59" s="84"/>
      <c r="J59" s="85"/>
      <c r="K59" s="86"/>
      <c r="L59" s="86"/>
      <c r="M59" s="2"/>
      <c r="N59" s="2"/>
      <c r="O59" s="2"/>
      <c r="P59" s="2"/>
      <c r="Q59" s="2"/>
      <c r="R59" s="2"/>
      <c r="AA59" s="2"/>
      <c r="AB59" s="2"/>
      <c r="AC59" s="2"/>
      <c r="AD59" s="2"/>
      <c r="AE59" s="2"/>
      <c r="AF59" s="2"/>
    </row>
    <row r="60" spans="1:32" s="3" customFormat="1" x14ac:dyDescent="0.15">
      <c r="A60" s="2"/>
      <c r="B60" s="2"/>
      <c r="C60" s="2"/>
      <c r="D60" s="2"/>
      <c r="E60" s="2"/>
      <c r="F60" s="2"/>
      <c r="G60" s="2"/>
      <c r="H60" s="84"/>
      <c r="I60" s="84"/>
      <c r="J60" s="85"/>
      <c r="K60" s="86"/>
      <c r="L60" s="86"/>
      <c r="M60" s="2"/>
      <c r="N60" s="2"/>
      <c r="O60" s="2"/>
      <c r="P60" s="2"/>
      <c r="Q60" s="2"/>
      <c r="R60" s="2"/>
      <c r="AA60" s="2"/>
      <c r="AB60" s="2"/>
      <c r="AC60" s="2"/>
      <c r="AD60" s="2"/>
      <c r="AE60" s="2"/>
      <c r="AF60" s="2"/>
    </row>
    <row r="61" spans="1:32" s="3" customFormat="1" x14ac:dyDescent="0.15">
      <c r="A61" s="2"/>
      <c r="B61" s="2"/>
      <c r="C61" s="2"/>
      <c r="D61" s="2"/>
      <c r="E61" s="2"/>
      <c r="F61" s="2"/>
      <c r="G61" s="2"/>
      <c r="H61" s="84"/>
      <c r="I61" s="84"/>
      <c r="J61" s="85"/>
      <c r="K61" s="86"/>
      <c r="L61" s="86"/>
      <c r="M61" s="2"/>
      <c r="N61" s="2"/>
      <c r="O61" s="2"/>
      <c r="P61" s="2"/>
      <c r="Q61" s="2"/>
      <c r="R61" s="2"/>
      <c r="AA61" s="2"/>
      <c r="AB61" s="2"/>
      <c r="AC61" s="2"/>
      <c r="AD61" s="2"/>
      <c r="AE61" s="2"/>
      <c r="AF61" s="2"/>
    </row>
    <row r="62" spans="1:32" s="3" customFormat="1" x14ac:dyDescent="0.15">
      <c r="A62" s="2"/>
      <c r="B62" s="2"/>
      <c r="C62" s="2"/>
      <c r="D62" s="2"/>
      <c r="E62" s="2"/>
      <c r="F62" s="2"/>
      <c r="G62" s="2"/>
      <c r="H62" s="84"/>
      <c r="I62" s="84"/>
      <c r="J62" s="85"/>
      <c r="K62" s="86"/>
      <c r="L62" s="86"/>
      <c r="M62" s="2"/>
      <c r="N62" s="2"/>
      <c r="O62" s="2"/>
      <c r="P62" s="2"/>
      <c r="Q62" s="2"/>
      <c r="R62" s="2"/>
      <c r="AA62" s="2"/>
      <c r="AB62" s="2"/>
      <c r="AC62" s="2"/>
      <c r="AD62" s="2"/>
      <c r="AE62" s="2"/>
      <c r="AF62" s="2"/>
    </row>
    <row r="63" spans="1:32" s="3" customFormat="1" x14ac:dyDescent="0.15">
      <c r="A63" s="2"/>
      <c r="B63" s="2"/>
      <c r="C63" s="2"/>
      <c r="D63" s="2"/>
      <c r="E63" s="2"/>
      <c r="F63" s="2"/>
      <c r="G63" s="2"/>
      <c r="H63" s="84"/>
      <c r="I63" s="84"/>
      <c r="J63" s="85"/>
      <c r="K63" s="86"/>
      <c r="L63" s="86"/>
      <c r="M63" s="2"/>
      <c r="N63" s="2"/>
      <c r="O63" s="2"/>
      <c r="P63" s="2"/>
      <c r="Q63" s="2"/>
      <c r="R63" s="2"/>
      <c r="AA63" s="2"/>
      <c r="AB63" s="2"/>
      <c r="AC63" s="2"/>
      <c r="AD63" s="2"/>
      <c r="AE63" s="2"/>
      <c r="AF63" s="2"/>
    </row>
    <row r="64" spans="1:32" s="3" customFormat="1" x14ac:dyDescent="0.15">
      <c r="A64" s="2"/>
      <c r="B64" s="2"/>
      <c r="C64" s="2"/>
      <c r="D64" s="2"/>
      <c r="E64" s="2"/>
      <c r="F64" s="2"/>
      <c r="G64" s="2"/>
      <c r="H64" s="84"/>
      <c r="I64" s="84"/>
      <c r="J64" s="85"/>
      <c r="K64" s="86"/>
      <c r="L64" s="86"/>
      <c r="M64" s="2"/>
      <c r="N64" s="2"/>
      <c r="O64" s="2"/>
      <c r="P64" s="2"/>
      <c r="Q64" s="2"/>
      <c r="R64" s="2"/>
      <c r="AA64" s="2"/>
      <c r="AB64" s="2"/>
      <c r="AC64" s="2"/>
      <c r="AD64" s="2"/>
      <c r="AE64" s="2"/>
      <c r="AF64" s="2"/>
    </row>
    <row r="65" spans="1:32" s="3" customFormat="1" x14ac:dyDescent="0.15">
      <c r="A65" s="2"/>
      <c r="B65" s="2"/>
      <c r="C65" s="2"/>
      <c r="D65" s="2"/>
      <c r="E65" s="2"/>
      <c r="F65" s="2"/>
      <c r="G65" s="2"/>
      <c r="H65" s="84"/>
      <c r="I65" s="84"/>
      <c r="J65" s="85"/>
      <c r="K65" s="86"/>
      <c r="L65" s="86"/>
      <c r="M65" s="2"/>
      <c r="N65" s="2"/>
      <c r="O65" s="2"/>
      <c r="P65" s="2"/>
      <c r="Q65" s="2"/>
      <c r="R65" s="2"/>
      <c r="AA65" s="2"/>
      <c r="AB65" s="2"/>
      <c r="AC65" s="2"/>
      <c r="AD65" s="2"/>
      <c r="AE65" s="2"/>
      <c r="AF65" s="2"/>
    </row>
    <row r="66" spans="1:32" s="3" customFormat="1" x14ac:dyDescent="0.15">
      <c r="A66" s="2"/>
      <c r="B66" s="2"/>
      <c r="C66" s="2"/>
      <c r="D66" s="2"/>
      <c r="E66" s="2"/>
      <c r="F66" s="2"/>
      <c r="G66" s="2"/>
      <c r="H66" s="84"/>
      <c r="I66" s="84"/>
      <c r="J66" s="85"/>
      <c r="K66" s="86"/>
      <c r="L66" s="86"/>
      <c r="M66" s="2"/>
      <c r="N66" s="2"/>
      <c r="O66" s="2"/>
      <c r="P66" s="2"/>
      <c r="Q66" s="2"/>
      <c r="R66" s="2"/>
      <c r="AA66" s="2"/>
      <c r="AB66" s="2"/>
      <c r="AC66" s="2"/>
      <c r="AD66" s="2"/>
      <c r="AE66" s="2"/>
      <c r="AF66" s="2"/>
    </row>
    <row r="67" spans="1:32" s="3" customFormat="1" x14ac:dyDescent="0.15">
      <c r="A67" s="2"/>
      <c r="B67" s="2"/>
      <c r="C67" s="2"/>
      <c r="D67" s="2"/>
      <c r="E67" s="2"/>
      <c r="F67" s="2"/>
      <c r="G67" s="2"/>
      <c r="H67" s="84"/>
      <c r="I67" s="84"/>
      <c r="J67" s="85"/>
      <c r="K67" s="86"/>
      <c r="L67" s="86"/>
      <c r="M67" s="2"/>
      <c r="N67" s="2"/>
      <c r="O67" s="2"/>
      <c r="P67" s="2"/>
      <c r="Q67" s="2"/>
      <c r="R67" s="2"/>
      <c r="AA67" s="2"/>
      <c r="AB67" s="2"/>
      <c r="AC67" s="2"/>
      <c r="AD67" s="2"/>
      <c r="AE67" s="2"/>
      <c r="AF67" s="2"/>
    </row>
    <row r="68" spans="1:32" s="3" customFormat="1" x14ac:dyDescent="0.15">
      <c r="A68" s="2"/>
      <c r="B68" s="2"/>
      <c r="C68" s="2"/>
      <c r="D68" s="2"/>
      <c r="E68" s="2"/>
      <c r="F68" s="2"/>
      <c r="G68" s="2"/>
      <c r="H68" s="84"/>
      <c r="I68" s="84"/>
      <c r="J68" s="85"/>
      <c r="K68" s="86"/>
      <c r="L68" s="86"/>
      <c r="M68" s="2"/>
      <c r="N68" s="2"/>
      <c r="O68" s="2"/>
      <c r="P68" s="2"/>
      <c r="Q68" s="2"/>
      <c r="R68" s="2"/>
      <c r="AA68" s="2"/>
      <c r="AB68" s="2"/>
      <c r="AC68" s="2"/>
      <c r="AD68" s="2"/>
      <c r="AE68" s="2"/>
      <c r="AF68" s="2"/>
    </row>
    <row r="69" spans="1:32" s="3" customFormat="1" x14ac:dyDescent="0.15">
      <c r="A69" s="2"/>
      <c r="B69" s="2"/>
      <c r="C69" s="2"/>
      <c r="D69" s="2"/>
      <c r="E69" s="2"/>
      <c r="F69" s="2"/>
      <c r="G69" s="2"/>
      <c r="H69" s="84"/>
      <c r="I69" s="84"/>
      <c r="J69" s="85"/>
      <c r="K69" s="86"/>
      <c r="L69" s="86"/>
      <c r="M69" s="2"/>
      <c r="N69" s="2"/>
      <c r="O69" s="2"/>
      <c r="P69" s="2"/>
      <c r="Q69" s="2"/>
      <c r="R69" s="2"/>
      <c r="AA69" s="2"/>
      <c r="AB69" s="2"/>
      <c r="AC69" s="2"/>
      <c r="AD69" s="2"/>
      <c r="AE69" s="2"/>
      <c r="AF69" s="2"/>
    </row>
    <row r="70" spans="1:32" s="3" customFormat="1" x14ac:dyDescent="0.15">
      <c r="A70" s="2"/>
      <c r="B70" s="2"/>
      <c r="C70" s="2"/>
      <c r="D70" s="2"/>
      <c r="E70" s="2"/>
      <c r="F70" s="2"/>
      <c r="G70" s="2"/>
      <c r="H70" s="84"/>
      <c r="I70" s="84"/>
      <c r="J70" s="85"/>
      <c r="K70" s="86"/>
      <c r="L70" s="86"/>
      <c r="M70" s="2"/>
      <c r="N70" s="2"/>
      <c r="O70" s="2"/>
      <c r="P70" s="2"/>
      <c r="Q70" s="2"/>
      <c r="R70" s="2"/>
      <c r="AA70" s="2"/>
      <c r="AB70" s="2"/>
      <c r="AC70" s="2"/>
      <c r="AD70" s="2"/>
      <c r="AE70" s="2"/>
      <c r="AF70" s="2"/>
    </row>
    <row r="71" spans="1:32" s="3" customFormat="1" x14ac:dyDescent="0.15">
      <c r="A71" s="2"/>
      <c r="B71" s="2"/>
      <c r="C71" s="2"/>
      <c r="D71" s="2"/>
      <c r="E71" s="2"/>
      <c r="F71" s="2"/>
      <c r="G71" s="2"/>
      <c r="H71" s="84"/>
      <c r="I71" s="84"/>
      <c r="J71" s="85"/>
      <c r="K71" s="86"/>
      <c r="L71" s="86"/>
      <c r="M71" s="2"/>
      <c r="N71" s="2"/>
      <c r="O71" s="2"/>
      <c r="P71" s="2"/>
      <c r="Q71" s="2"/>
      <c r="R71" s="2"/>
      <c r="AA71" s="2"/>
      <c r="AB71" s="2"/>
      <c r="AC71" s="2"/>
      <c r="AD71" s="2"/>
      <c r="AE71" s="2"/>
      <c r="AF71" s="2"/>
    </row>
    <row r="72" spans="1:32" s="3" customFormat="1" x14ac:dyDescent="0.15">
      <c r="A72" s="2"/>
      <c r="B72" s="2"/>
      <c r="C72" s="2"/>
      <c r="D72" s="2"/>
      <c r="E72" s="2"/>
      <c r="F72" s="2"/>
      <c r="G72" s="2"/>
      <c r="H72" s="84"/>
      <c r="I72" s="84"/>
      <c r="J72" s="85"/>
      <c r="K72" s="86"/>
      <c r="L72" s="86"/>
      <c r="M72" s="2"/>
      <c r="N72" s="2"/>
      <c r="O72" s="2"/>
      <c r="P72" s="2"/>
      <c r="Q72" s="2"/>
      <c r="R72" s="2"/>
      <c r="AA72" s="2"/>
      <c r="AB72" s="2"/>
      <c r="AC72" s="2"/>
      <c r="AD72" s="2"/>
      <c r="AE72" s="2"/>
      <c r="AF72" s="2"/>
    </row>
    <row r="73" spans="1:32" s="3" customFormat="1" x14ac:dyDescent="0.15">
      <c r="A73" s="2"/>
      <c r="B73" s="2"/>
      <c r="C73" s="2"/>
      <c r="D73" s="2"/>
      <c r="E73" s="2"/>
      <c r="F73" s="2"/>
      <c r="G73" s="2"/>
      <c r="H73" s="84"/>
      <c r="I73" s="84"/>
      <c r="J73" s="85"/>
      <c r="K73" s="86"/>
      <c r="L73" s="86"/>
      <c r="M73" s="2"/>
      <c r="N73" s="2"/>
      <c r="O73" s="2"/>
      <c r="P73" s="2"/>
      <c r="Q73" s="2"/>
      <c r="R73" s="2"/>
      <c r="AA73" s="2"/>
      <c r="AB73" s="2"/>
      <c r="AC73" s="2"/>
      <c r="AD73" s="2"/>
      <c r="AE73" s="2"/>
      <c r="AF73" s="2"/>
    </row>
    <row r="74" spans="1:32" s="3" customFormat="1" x14ac:dyDescent="0.15">
      <c r="A74" s="2"/>
      <c r="B74" s="2"/>
      <c r="C74" s="2"/>
      <c r="D74" s="2"/>
      <c r="E74" s="2"/>
      <c r="F74" s="2"/>
      <c r="G74" s="2"/>
      <c r="H74" s="84"/>
      <c r="I74" s="84"/>
      <c r="J74" s="85"/>
      <c r="K74" s="86"/>
      <c r="L74" s="86"/>
      <c r="M74" s="2"/>
      <c r="N74" s="2"/>
      <c r="O74" s="2"/>
      <c r="P74" s="2"/>
      <c r="Q74" s="2"/>
      <c r="R74" s="2"/>
      <c r="AA74" s="2"/>
      <c r="AB74" s="2"/>
      <c r="AC74" s="2"/>
      <c r="AD74" s="2"/>
      <c r="AE74" s="2"/>
      <c r="AF74" s="2"/>
    </row>
    <row r="75" spans="1:32" s="3" customFormat="1" x14ac:dyDescent="0.15">
      <c r="A75" s="2"/>
      <c r="B75" s="2"/>
      <c r="C75" s="2"/>
      <c r="D75" s="2"/>
      <c r="E75" s="2"/>
      <c r="F75" s="2"/>
      <c r="G75" s="2"/>
      <c r="H75" s="84"/>
      <c r="I75" s="84"/>
      <c r="J75" s="85"/>
      <c r="K75" s="86"/>
      <c r="L75" s="86"/>
      <c r="M75" s="2"/>
      <c r="N75" s="2"/>
      <c r="O75" s="2"/>
      <c r="P75" s="2"/>
      <c r="Q75" s="2"/>
      <c r="R75" s="2"/>
      <c r="AA75" s="2"/>
      <c r="AB75" s="2"/>
      <c r="AC75" s="2"/>
      <c r="AD75" s="2"/>
      <c r="AE75" s="2"/>
      <c r="AF75" s="2"/>
    </row>
    <row r="76" spans="1:32" s="3" customFormat="1" x14ac:dyDescent="0.15">
      <c r="A76" s="2"/>
      <c r="B76" s="2"/>
      <c r="C76" s="2"/>
      <c r="D76" s="2"/>
      <c r="E76" s="2"/>
      <c r="F76" s="2"/>
      <c r="G76" s="2"/>
      <c r="H76" s="84"/>
      <c r="I76" s="84"/>
      <c r="J76" s="85"/>
      <c r="K76" s="86"/>
      <c r="L76" s="86"/>
      <c r="M76" s="2"/>
      <c r="N76" s="2"/>
      <c r="O76" s="2"/>
      <c r="P76" s="2"/>
      <c r="Q76" s="2"/>
      <c r="R76" s="2"/>
      <c r="AA76" s="2"/>
      <c r="AB76" s="2"/>
      <c r="AC76" s="2"/>
      <c r="AD76" s="2"/>
      <c r="AE76" s="2"/>
      <c r="AF76" s="2"/>
    </row>
    <row r="77" spans="1:32" s="3" customFormat="1" x14ac:dyDescent="0.15">
      <c r="A77" s="2"/>
      <c r="B77" s="2"/>
      <c r="C77" s="2"/>
      <c r="D77" s="2"/>
      <c r="E77" s="2"/>
      <c r="F77" s="2"/>
      <c r="G77" s="2"/>
      <c r="H77" s="84"/>
      <c r="I77" s="84"/>
      <c r="J77" s="85"/>
      <c r="K77" s="86"/>
      <c r="L77" s="86"/>
      <c r="M77" s="2"/>
      <c r="N77" s="2"/>
      <c r="O77" s="2"/>
      <c r="P77" s="2"/>
      <c r="Q77" s="2"/>
      <c r="R77" s="2"/>
      <c r="AA77" s="2"/>
      <c r="AB77" s="2"/>
      <c r="AC77" s="2"/>
      <c r="AD77" s="2"/>
      <c r="AE77" s="2"/>
      <c r="AF77" s="2"/>
    </row>
    <row r="78" spans="1:32" s="3" customFormat="1" x14ac:dyDescent="0.15">
      <c r="A78" s="2"/>
      <c r="B78" s="2"/>
      <c r="C78" s="2"/>
      <c r="D78" s="2"/>
      <c r="E78" s="2"/>
      <c r="F78" s="2"/>
      <c r="G78" s="2"/>
      <c r="H78" s="84"/>
      <c r="I78" s="84"/>
      <c r="J78" s="85"/>
      <c r="K78" s="86"/>
      <c r="L78" s="86"/>
      <c r="M78" s="2"/>
      <c r="N78" s="2"/>
      <c r="O78" s="2"/>
      <c r="P78" s="2"/>
      <c r="Q78" s="2"/>
      <c r="R78" s="2"/>
      <c r="AA78" s="2"/>
      <c r="AB78" s="2"/>
      <c r="AC78" s="2"/>
      <c r="AD78" s="2"/>
      <c r="AE78" s="2"/>
      <c r="AF78" s="2"/>
    </row>
    <row r="79" spans="1:32" s="3" customFormat="1" x14ac:dyDescent="0.15">
      <c r="A79" s="2"/>
      <c r="B79" s="2"/>
      <c r="C79" s="2"/>
      <c r="D79" s="2"/>
      <c r="E79" s="2"/>
      <c r="F79" s="2"/>
      <c r="G79" s="2"/>
      <c r="H79" s="84"/>
      <c r="I79" s="84"/>
      <c r="J79" s="85"/>
      <c r="K79" s="86"/>
      <c r="L79" s="86"/>
      <c r="M79" s="2"/>
      <c r="N79" s="2"/>
      <c r="O79" s="2"/>
      <c r="P79" s="2"/>
      <c r="Q79" s="2"/>
      <c r="R79" s="2"/>
      <c r="AA79" s="2"/>
      <c r="AB79" s="2"/>
      <c r="AC79" s="2"/>
      <c r="AD79" s="2"/>
      <c r="AE79" s="2"/>
      <c r="AF79" s="2"/>
    </row>
    <row r="80" spans="1:32" s="3" customFormat="1" x14ac:dyDescent="0.15">
      <c r="A80" s="2"/>
      <c r="B80" s="2"/>
      <c r="C80" s="2"/>
      <c r="D80" s="2"/>
      <c r="E80" s="2"/>
      <c r="F80" s="2"/>
      <c r="G80" s="2"/>
      <c r="H80" s="84"/>
      <c r="I80" s="84"/>
      <c r="J80" s="85"/>
      <c r="K80" s="86"/>
      <c r="L80" s="86"/>
      <c r="M80" s="2"/>
      <c r="N80" s="2"/>
      <c r="O80" s="2"/>
      <c r="P80" s="2"/>
      <c r="Q80" s="2"/>
      <c r="R80" s="2"/>
      <c r="AA80" s="2"/>
      <c r="AB80" s="2"/>
      <c r="AC80" s="2"/>
      <c r="AD80" s="2"/>
      <c r="AE80" s="2"/>
      <c r="AF80" s="2"/>
    </row>
    <row r="81" spans="1:32" s="3" customFormat="1" x14ac:dyDescent="0.15">
      <c r="A81" s="2"/>
      <c r="B81" s="2"/>
      <c r="C81" s="2"/>
      <c r="D81" s="2"/>
      <c r="E81" s="2"/>
      <c r="F81" s="2"/>
      <c r="G81" s="2"/>
      <c r="H81" s="84"/>
      <c r="I81" s="84"/>
      <c r="J81" s="85"/>
      <c r="K81" s="86"/>
      <c r="L81" s="86"/>
      <c r="M81" s="2"/>
      <c r="N81" s="2"/>
      <c r="O81" s="2"/>
      <c r="P81" s="2"/>
      <c r="Q81" s="2"/>
      <c r="R81" s="2"/>
      <c r="AA81" s="2"/>
      <c r="AB81" s="2"/>
      <c r="AC81" s="2"/>
      <c r="AD81" s="2"/>
      <c r="AE81" s="2"/>
      <c r="AF81" s="2"/>
    </row>
    <row r="82" spans="1:32" s="3" customFormat="1" x14ac:dyDescent="0.15">
      <c r="A82" s="2"/>
      <c r="B82" s="2"/>
      <c r="C82" s="2"/>
      <c r="D82" s="2"/>
      <c r="E82" s="2"/>
      <c r="F82" s="2"/>
      <c r="G82" s="2"/>
      <c r="H82" s="84"/>
      <c r="I82" s="84"/>
      <c r="J82" s="85"/>
      <c r="K82" s="86"/>
      <c r="L82" s="86"/>
      <c r="M82" s="2"/>
      <c r="N82" s="2"/>
      <c r="O82" s="2"/>
      <c r="P82" s="2"/>
      <c r="Q82" s="2"/>
      <c r="R82" s="2"/>
      <c r="AA82" s="2"/>
      <c r="AB82" s="2"/>
      <c r="AC82" s="2"/>
      <c r="AD82" s="2"/>
      <c r="AE82" s="2"/>
      <c r="AF82" s="2"/>
    </row>
    <row r="83" spans="1:32" s="3" customFormat="1" x14ac:dyDescent="0.15">
      <c r="A83" s="2"/>
      <c r="B83" s="2"/>
      <c r="C83" s="2"/>
      <c r="D83" s="2"/>
      <c r="E83" s="2"/>
      <c r="F83" s="2"/>
      <c r="G83" s="2"/>
      <c r="H83" s="84"/>
      <c r="I83" s="84"/>
      <c r="J83" s="85"/>
      <c r="K83" s="86"/>
      <c r="L83" s="86"/>
      <c r="M83" s="2"/>
      <c r="N83" s="2"/>
      <c r="O83" s="2"/>
      <c r="P83" s="2"/>
      <c r="Q83" s="2"/>
      <c r="R83" s="2"/>
      <c r="AA83" s="2"/>
      <c r="AB83" s="2"/>
      <c r="AC83" s="2"/>
      <c r="AD83" s="2"/>
      <c r="AE83" s="2"/>
      <c r="AF83" s="2"/>
    </row>
    <row r="84" spans="1:32" s="3" customFormat="1" x14ac:dyDescent="0.15">
      <c r="A84" s="2"/>
      <c r="B84" s="2"/>
      <c r="C84" s="2"/>
      <c r="D84" s="2"/>
      <c r="E84" s="2"/>
      <c r="F84" s="2"/>
      <c r="G84" s="2"/>
      <c r="H84" s="84"/>
      <c r="I84" s="84"/>
      <c r="J84" s="85"/>
      <c r="K84" s="86"/>
      <c r="L84" s="86"/>
      <c r="M84" s="2"/>
      <c r="N84" s="2"/>
      <c r="O84" s="2"/>
      <c r="P84" s="2"/>
      <c r="Q84" s="2"/>
      <c r="R84" s="2"/>
      <c r="AA84" s="2"/>
      <c r="AB84" s="2"/>
      <c r="AC84" s="2"/>
      <c r="AD84" s="2"/>
      <c r="AE84" s="2"/>
      <c r="AF84" s="2"/>
    </row>
    <row r="85" spans="1:32" s="3" customFormat="1" x14ac:dyDescent="0.15">
      <c r="A85" s="2"/>
      <c r="B85" s="2"/>
      <c r="C85" s="2"/>
      <c r="D85" s="2"/>
      <c r="E85" s="2"/>
      <c r="F85" s="2"/>
      <c r="G85" s="2"/>
      <c r="H85" s="84"/>
      <c r="I85" s="84"/>
      <c r="J85" s="85"/>
      <c r="K85" s="86"/>
      <c r="L85" s="86"/>
      <c r="M85" s="2"/>
      <c r="N85" s="2"/>
      <c r="O85" s="2"/>
      <c r="P85" s="2"/>
      <c r="Q85" s="2"/>
      <c r="R85" s="2"/>
      <c r="AA85" s="2"/>
      <c r="AB85" s="2"/>
      <c r="AC85" s="2"/>
      <c r="AD85" s="2"/>
      <c r="AE85" s="2"/>
      <c r="AF85" s="2"/>
    </row>
    <row r="86" spans="1:32" s="3" customFormat="1" x14ac:dyDescent="0.15">
      <c r="A86" s="2"/>
      <c r="B86" s="2"/>
      <c r="C86" s="2"/>
      <c r="D86" s="2"/>
      <c r="E86" s="2"/>
      <c r="F86" s="2"/>
      <c r="G86" s="2"/>
      <c r="H86" s="84"/>
      <c r="I86" s="84"/>
      <c r="J86" s="85"/>
      <c r="K86" s="86"/>
      <c r="L86" s="86"/>
      <c r="M86" s="2"/>
      <c r="N86" s="2"/>
      <c r="O86" s="2"/>
      <c r="P86" s="2"/>
      <c r="Q86" s="2"/>
      <c r="R86" s="2"/>
      <c r="AA86" s="2"/>
      <c r="AB86" s="2"/>
      <c r="AC86" s="2"/>
      <c r="AD86" s="2"/>
      <c r="AE86" s="2"/>
      <c r="AF86" s="2"/>
    </row>
    <row r="87" spans="1:32" s="3" customFormat="1" x14ac:dyDescent="0.15">
      <c r="A87" s="2"/>
      <c r="B87" s="2"/>
      <c r="C87" s="2"/>
      <c r="D87" s="2"/>
      <c r="E87" s="2"/>
      <c r="F87" s="2"/>
      <c r="G87" s="2"/>
      <c r="H87" s="84"/>
      <c r="I87" s="84"/>
      <c r="J87" s="85"/>
      <c r="K87" s="86"/>
      <c r="L87" s="86"/>
      <c r="M87" s="2"/>
      <c r="N87" s="2"/>
      <c r="O87" s="2"/>
      <c r="P87" s="2"/>
      <c r="Q87" s="2"/>
      <c r="R87" s="2"/>
      <c r="AA87" s="2"/>
      <c r="AB87" s="2"/>
      <c r="AC87" s="2"/>
      <c r="AD87" s="2"/>
      <c r="AE87" s="2"/>
      <c r="AF87" s="2"/>
    </row>
    <row r="88" spans="1:32" s="3" customFormat="1" x14ac:dyDescent="0.15">
      <c r="A88" s="2"/>
      <c r="B88" s="2"/>
      <c r="C88" s="2"/>
      <c r="D88" s="2"/>
      <c r="E88" s="2"/>
      <c r="F88" s="2"/>
      <c r="G88" s="2"/>
      <c r="H88" s="84"/>
      <c r="I88" s="84"/>
      <c r="J88" s="85"/>
      <c r="K88" s="86"/>
      <c r="L88" s="86"/>
      <c r="M88" s="2"/>
      <c r="N88" s="2"/>
      <c r="O88" s="2"/>
      <c r="P88" s="2"/>
      <c r="Q88" s="2"/>
      <c r="R88" s="2"/>
      <c r="AA88" s="2"/>
      <c r="AB88" s="2"/>
      <c r="AC88" s="2"/>
      <c r="AD88" s="2"/>
      <c r="AE88" s="2"/>
      <c r="AF88" s="2"/>
    </row>
    <row r="89" spans="1:32" s="3" customFormat="1" x14ac:dyDescent="0.15">
      <c r="A89" s="2"/>
      <c r="B89" s="2"/>
      <c r="C89" s="2"/>
      <c r="D89" s="2"/>
      <c r="E89" s="2"/>
      <c r="F89" s="2"/>
      <c r="G89" s="2"/>
      <c r="H89" s="84"/>
      <c r="I89" s="84"/>
      <c r="J89" s="85"/>
      <c r="K89" s="86"/>
      <c r="L89" s="86"/>
      <c r="M89" s="2"/>
      <c r="N89" s="2"/>
      <c r="O89" s="2"/>
      <c r="P89" s="2"/>
      <c r="Q89" s="2"/>
      <c r="R89" s="2"/>
      <c r="AA89" s="2"/>
      <c r="AB89" s="2"/>
      <c r="AC89" s="2"/>
      <c r="AD89" s="2"/>
      <c r="AE89" s="2"/>
      <c r="AF89" s="2"/>
    </row>
    <row r="90" spans="1:32" s="3" customFormat="1" x14ac:dyDescent="0.15">
      <c r="A90" s="2"/>
      <c r="B90" s="2"/>
      <c r="C90" s="2"/>
      <c r="D90" s="2"/>
      <c r="E90" s="2"/>
      <c r="F90" s="2"/>
      <c r="G90" s="2"/>
      <c r="H90" s="84"/>
      <c r="I90" s="84"/>
      <c r="J90" s="85"/>
      <c r="K90" s="86"/>
      <c r="L90" s="86"/>
      <c r="M90" s="2"/>
      <c r="N90" s="2"/>
      <c r="O90" s="2"/>
      <c r="P90" s="2"/>
      <c r="Q90" s="2"/>
      <c r="R90" s="2"/>
      <c r="AA90" s="2"/>
      <c r="AB90" s="2"/>
      <c r="AC90" s="2"/>
      <c r="AD90" s="2"/>
      <c r="AE90" s="2"/>
      <c r="AF90" s="2"/>
    </row>
    <row r="91" spans="1:32" s="3" customFormat="1" x14ac:dyDescent="0.15">
      <c r="A91" s="2"/>
      <c r="B91" s="2"/>
      <c r="C91" s="2"/>
      <c r="D91" s="2"/>
      <c r="E91" s="2"/>
      <c r="F91" s="2"/>
      <c r="G91" s="2"/>
      <c r="H91" s="84"/>
      <c r="I91" s="84"/>
      <c r="J91" s="85"/>
      <c r="K91" s="86"/>
      <c r="L91" s="86"/>
      <c r="M91" s="2"/>
      <c r="N91" s="2"/>
      <c r="O91" s="2"/>
      <c r="P91" s="2"/>
      <c r="Q91" s="2"/>
      <c r="R91" s="2"/>
      <c r="AA91" s="2"/>
      <c r="AB91" s="2"/>
      <c r="AC91" s="2"/>
      <c r="AD91" s="2"/>
      <c r="AE91" s="2"/>
      <c r="AF91" s="2"/>
    </row>
    <row r="92" spans="1:32" s="3" customFormat="1" x14ac:dyDescent="0.15">
      <c r="A92" s="2"/>
      <c r="B92" s="2"/>
      <c r="C92" s="2"/>
      <c r="D92" s="2"/>
      <c r="E92" s="2"/>
      <c r="F92" s="2"/>
      <c r="G92" s="2"/>
      <c r="H92" s="84"/>
      <c r="I92" s="84"/>
      <c r="J92" s="85"/>
      <c r="K92" s="86"/>
      <c r="L92" s="86"/>
      <c r="M92" s="2"/>
      <c r="N92" s="2"/>
      <c r="O92" s="2"/>
      <c r="P92" s="2"/>
      <c r="Q92" s="2"/>
      <c r="R92" s="2"/>
      <c r="AA92" s="2"/>
      <c r="AB92" s="2"/>
      <c r="AC92" s="2"/>
      <c r="AD92" s="2"/>
      <c r="AE92" s="2"/>
      <c r="AF92" s="2"/>
    </row>
    <row r="93" spans="1:32" s="3" customFormat="1" x14ac:dyDescent="0.15">
      <c r="A93" s="2"/>
      <c r="B93" s="2"/>
      <c r="C93" s="2"/>
      <c r="D93" s="2"/>
      <c r="E93" s="2"/>
      <c r="F93" s="2"/>
      <c r="G93" s="2"/>
      <c r="H93" s="84"/>
      <c r="I93" s="84"/>
      <c r="J93" s="85"/>
      <c r="K93" s="86"/>
      <c r="L93" s="86"/>
      <c r="M93" s="2"/>
      <c r="N93" s="2"/>
      <c r="O93" s="2"/>
      <c r="P93" s="2"/>
      <c r="Q93" s="2"/>
      <c r="R93" s="2"/>
      <c r="AA93" s="2"/>
      <c r="AB93" s="2"/>
      <c r="AC93" s="2"/>
      <c r="AD93" s="2"/>
      <c r="AE93" s="2"/>
      <c r="AF93" s="2"/>
    </row>
    <row r="94" spans="1:32" s="3" customFormat="1" x14ac:dyDescent="0.15">
      <c r="A94" s="2"/>
      <c r="B94" s="2"/>
      <c r="C94" s="2"/>
      <c r="D94" s="2"/>
      <c r="E94" s="2"/>
      <c r="F94" s="2"/>
      <c r="G94" s="2"/>
      <c r="H94" s="84"/>
      <c r="I94" s="84"/>
      <c r="J94" s="85"/>
      <c r="K94" s="86"/>
      <c r="L94" s="86"/>
      <c r="M94" s="2"/>
      <c r="N94" s="2"/>
      <c r="O94" s="2"/>
      <c r="P94" s="2"/>
      <c r="Q94" s="2"/>
      <c r="R94" s="2"/>
      <c r="AA94" s="2"/>
      <c r="AB94" s="2"/>
      <c r="AC94" s="2"/>
      <c r="AD94" s="2"/>
      <c r="AE94" s="2"/>
      <c r="AF94" s="2"/>
    </row>
    <row r="95" spans="1:32" s="3" customFormat="1" x14ac:dyDescent="0.15">
      <c r="A95" s="2"/>
      <c r="B95" s="2"/>
      <c r="C95" s="2"/>
      <c r="D95" s="2"/>
      <c r="E95" s="2"/>
      <c r="F95" s="2"/>
      <c r="G95" s="2"/>
      <c r="H95" s="84"/>
      <c r="I95" s="84"/>
      <c r="J95" s="85"/>
      <c r="K95" s="86"/>
      <c r="L95" s="86"/>
      <c r="M95" s="2"/>
      <c r="N95" s="2"/>
      <c r="O95" s="2"/>
      <c r="P95" s="2"/>
      <c r="Q95" s="2"/>
      <c r="R95" s="2"/>
      <c r="AA95" s="2"/>
      <c r="AB95" s="2"/>
      <c r="AC95" s="2"/>
      <c r="AD95" s="2"/>
      <c r="AE95" s="2"/>
      <c r="AF95" s="2"/>
    </row>
    <row r="96" spans="1:32" s="3" customFormat="1" x14ac:dyDescent="0.15">
      <c r="A96" s="2"/>
      <c r="B96" s="2"/>
      <c r="C96" s="2"/>
      <c r="D96" s="2"/>
      <c r="E96" s="2"/>
      <c r="F96" s="2"/>
      <c r="G96" s="2"/>
      <c r="H96" s="84"/>
      <c r="I96" s="84"/>
      <c r="J96" s="85"/>
      <c r="K96" s="86"/>
      <c r="L96" s="86"/>
      <c r="M96" s="2"/>
      <c r="N96" s="2"/>
      <c r="O96" s="2"/>
      <c r="P96" s="2"/>
      <c r="Q96" s="2"/>
      <c r="R96" s="2"/>
      <c r="AA96" s="2"/>
      <c r="AB96" s="2"/>
      <c r="AC96" s="2"/>
      <c r="AD96" s="2"/>
      <c r="AE96" s="2"/>
      <c r="AF96" s="2"/>
    </row>
    <row r="97" spans="1:32" s="3" customFormat="1" x14ac:dyDescent="0.15">
      <c r="A97" s="2"/>
      <c r="B97" s="2"/>
      <c r="C97" s="2"/>
      <c r="D97" s="2"/>
      <c r="E97" s="2"/>
      <c r="F97" s="2"/>
      <c r="G97" s="2"/>
      <c r="H97" s="84"/>
      <c r="I97" s="84"/>
      <c r="J97" s="85"/>
      <c r="K97" s="86"/>
      <c r="L97" s="86"/>
      <c r="M97" s="2"/>
      <c r="N97" s="2"/>
      <c r="O97" s="2"/>
      <c r="P97" s="2"/>
      <c r="Q97" s="2"/>
      <c r="R97" s="2"/>
      <c r="AA97" s="2"/>
      <c r="AB97" s="2"/>
      <c r="AC97" s="2"/>
      <c r="AD97" s="2"/>
      <c r="AE97" s="2"/>
      <c r="AF97" s="2"/>
    </row>
    <row r="98" spans="1:32" s="3" customFormat="1" x14ac:dyDescent="0.15">
      <c r="A98" s="2"/>
      <c r="B98" s="2"/>
      <c r="C98" s="2"/>
      <c r="D98" s="2"/>
      <c r="E98" s="2"/>
      <c r="F98" s="2"/>
      <c r="G98" s="2"/>
      <c r="H98" s="84"/>
      <c r="I98" s="84"/>
      <c r="J98" s="85"/>
      <c r="K98" s="86"/>
      <c r="L98" s="86"/>
      <c r="M98" s="2"/>
      <c r="N98" s="2"/>
      <c r="O98" s="2"/>
      <c r="P98" s="2"/>
      <c r="Q98" s="2"/>
      <c r="R98" s="2"/>
      <c r="AA98" s="2"/>
      <c r="AB98" s="2"/>
      <c r="AC98" s="2"/>
      <c r="AD98" s="2"/>
      <c r="AE98" s="2"/>
      <c r="AF98" s="2"/>
    </row>
    <row r="99" spans="1:32" s="3" customFormat="1" x14ac:dyDescent="0.15">
      <c r="A99" s="2"/>
      <c r="B99" s="2"/>
      <c r="C99" s="2"/>
      <c r="D99" s="2"/>
      <c r="E99" s="2"/>
      <c r="F99" s="2"/>
      <c r="G99" s="2"/>
      <c r="H99" s="84"/>
      <c r="I99" s="84"/>
      <c r="J99" s="85"/>
      <c r="K99" s="86"/>
      <c r="L99" s="86"/>
      <c r="M99" s="2"/>
      <c r="N99" s="2"/>
      <c r="O99" s="2"/>
      <c r="P99" s="2"/>
      <c r="Q99" s="2"/>
      <c r="R99" s="2"/>
      <c r="AA99" s="2"/>
      <c r="AB99" s="2"/>
      <c r="AC99" s="2"/>
      <c r="AD99" s="2"/>
      <c r="AE99" s="2"/>
      <c r="AF99" s="2"/>
    </row>
    <row r="100" spans="1:32" s="3" customFormat="1" x14ac:dyDescent="0.15">
      <c r="A100" s="2"/>
      <c r="B100" s="2"/>
      <c r="C100" s="2"/>
      <c r="D100" s="2"/>
      <c r="E100" s="2"/>
      <c r="F100" s="2"/>
      <c r="G100" s="2"/>
      <c r="H100" s="84"/>
      <c r="I100" s="84"/>
      <c r="J100" s="85"/>
      <c r="K100" s="86"/>
      <c r="L100" s="86"/>
      <c r="M100" s="2"/>
      <c r="N100" s="2"/>
      <c r="O100" s="2"/>
      <c r="P100" s="2"/>
      <c r="Q100" s="2"/>
      <c r="R100" s="2"/>
      <c r="AA100" s="2"/>
      <c r="AB100" s="2"/>
      <c r="AC100" s="2"/>
      <c r="AD100" s="2"/>
      <c r="AE100" s="2"/>
      <c r="AF100" s="2"/>
    </row>
    <row r="101" spans="1:32" s="3" customFormat="1" x14ac:dyDescent="0.15">
      <c r="A101" s="2"/>
      <c r="B101" s="2"/>
      <c r="C101" s="2"/>
      <c r="D101" s="2"/>
      <c r="E101" s="2"/>
      <c r="F101" s="2"/>
      <c r="G101" s="2"/>
      <c r="H101" s="84"/>
      <c r="I101" s="84"/>
      <c r="J101" s="85"/>
      <c r="K101" s="86"/>
      <c r="L101" s="86"/>
      <c r="M101" s="2"/>
      <c r="N101" s="2"/>
      <c r="O101" s="2"/>
      <c r="P101" s="2"/>
      <c r="Q101" s="2"/>
      <c r="R101" s="2"/>
      <c r="AA101" s="2"/>
      <c r="AB101" s="2"/>
      <c r="AC101" s="2"/>
      <c r="AD101" s="2"/>
      <c r="AE101" s="2"/>
      <c r="AF101" s="2"/>
    </row>
    <row r="102" spans="1:32" s="3" customFormat="1" x14ac:dyDescent="0.15">
      <c r="A102" s="2"/>
      <c r="B102" s="2"/>
      <c r="C102" s="2"/>
      <c r="D102" s="2"/>
      <c r="E102" s="2"/>
      <c r="F102" s="2"/>
      <c r="G102" s="2"/>
      <c r="H102" s="84"/>
      <c r="I102" s="84"/>
      <c r="J102" s="85"/>
      <c r="K102" s="86"/>
      <c r="L102" s="86"/>
      <c r="M102" s="2"/>
      <c r="N102" s="2"/>
      <c r="O102" s="2"/>
      <c r="P102" s="2"/>
      <c r="Q102" s="2"/>
      <c r="R102" s="2"/>
      <c r="AA102" s="2"/>
      <c r="AB102" s="2"/>
      <c r="AC102" s="2"/>
      <c r="AD102" s="2"/>
      <c r="AE102" s="2"/>
      <c r="AF102" s="2"/>
    </row>
    <row r="103" spans="1:32" s="3" customFormat="1" x14ac:dyDescent="0.15">
      <c r="A103" s="2"/>
      <c r="B103" s="2"/>
      <c r="C103" s="2"/>
      <c r="D103" s="2"/>
      <c r="E103" s="2"/>
      <c r="F103" s="2"/>
      <c r="G103" s="2"/>
      <c r="H103" s="84"/>
      <c r="I103" s="84"/>
      <c r="J103" s="85"/>
      <c r="K103" s="86"/>
      <c r="L103" s="86"/>
      <c r="M103" s="2"/>
      <c r="N103" s="2"/>
      <c r="O103" s="2"/>
      <c r="P103" s="2"/>
      <c r="Q103" s="2"/>
      <c r="R103" s="2"/>
      <c r="AA103" s="2"/>
      <c r="AB103" s="2"/>
      <c r="AC103" s="2"/>
      <c r="AD103" s="2"/>
      <c r="AE103" s="2"/>
      <c r="AF103" s="2"/>
    </row>
    <row r="104" spans="1:32" s="3" customFormat="1" x14ac:dyDescent="0.15">
      <c r="A104" s="2"/>
      <c r="B104" s="2"/>
      <c r="C104" s="2"/>
      <c r="D104" s="2"/>
      <c r="E104" s="2"/>
      <c r="F104" s="2"/>
      <c r="G104" s="2"/>
      <c r="H104" s="84"/>
      <c r="I104" s="84"/>
      <c r="J104" s="85"/>
      <c r="K104" s="86"/>
      <c r="L104" s="86"/>
      <c r="M104" s="2"/>
      <c r="N104" s="2"/>
      <c r="O104" s="2"/>
      <c r="P104" s="2"/>
      <c r="Q104" s="2"/>
      <c r="R104" s="2"/>
      <c r="AA104" s="2"/>
      <c r="AB104" s="2"/>
      <c r="AC104" s="2"/>
      <c r="AD104" s="2"/>
      <c r="AE104" s="2"/>
      <c r="AF104" s="2"/>
    </row>
    <row r="105" spans="1:32" s="3" customFormat="1" x14ac:dyDescent="0.15">
      <c r="A105" s="2"/>
      <c r="B105" s="2"/>
      <c r="C105" s="2"/>
      <c r="D105" s="2"/>
      <c r="E105" s="2"/>
      <c r="F105" s="2"/>
      <c r="G105" s="2"/>
      <c r="H105" s="84"/>
      <c r="I105" s="84"/>
      <c r="J105" s="85"/>
      <c r="K105" s="86"/>
      <c r="L105" s="86"/>
      <c r="M105" s="2"/>
      <c r="N105" s="2"/>
      <c r="O105" s="2"/>
      <c r="P105" s="2"/>
      <c r="Q105" s="2"/>
      <c r="R105" s="2"/>
      <c r="AA105" s="2"/>
      <c r="AB105" s="2"/>
      <c r="AC105" s="2"/>
      <c r="AD105" s="2"/>
      <c r="AE105" s="2"/>
      <c r="AF105" s="2"/>
    </row>
    <row r="106" spans="1:32" s="3" customFormat="1" x14ac:dyDescent="0.15">
      <c r="A106" s="2"/>
      <c r="B106" s="2"/>
      <c r="C106" s="2"/>
      <c r="D106" s="2"/>
      <c r="E106" s="2"/>
      <c r="F106" s="2"/>
      <c r="G106" s="2"/>
      <c r="H106" s="84"/>
      <c r="I106" s="84"/>
      <c r="J106" s="85"/>
      <c r="K106" s="86"/>
      <c r="L106" s="86"/>
      <c r="M106" s="2"/>
      <c r="N106" s="2"/>
      <c r="O106" s="2"/>
      <c r="P106" s="2"/>
      <c r="Q106" s="2"/>
      <c r="R106" s="2"/>
      <c r="AA106" s="2"/>
      <c r="AB106" s="2"/>
      <c r="AC106" s="2"/>
      <c r="AD106" s="2"/>
      <c r="AE106" s="2"/>
      <c r="AF106" s="2"/>
    </row>
    <row r="107" spans="1:32" s="3" customFormat="1" x14ac:dyDescent="0.15">
      <c r="A107" s="2"/>
      <c r="B107" s="2"/>
      <c r="C107" s="2"/>
      <c r="D107" s="2"/>
      <c r="E107" s="2"/>
      <c r="F107" s="2"/>
      <c r="G107" s="2"/>
      <c r="H107" s="84"/>
      <c r="I107" s="84"/>
      <c r="J107" s="85"/>
      <c r="K107" s="86"/>
      <c r="L107" s="86"/>
      <c r="M107" s="2"/>
      <c r="N107" s="2"/>
      <c r="O107" s="2"/>
      <c r="P107" s="2"/>
      <c r="Q107" s="2"/>
      <c r="R107" s="2"/>
      <c r="AA107" s="2"/>
      <c r="AB107" s="2"/>
      <c r="AC107" s="2"/>
      <c r="AD107" s="2"/>
      <c r="AE107" s="2"/>
      <c r="AF107" s="2"/>
    </row>
    <row r="108" spans="1:32" s="3" customFormat="1" x14ac:dyDescent="0.15">
      <c r="A108" s="2"/>
      <c r="B108" s="2"/>
      <c r="C108" s="2"/>
      <c r="D108" s="2"/>
      <c r="E108" s="2"/>
      <c r="F108" s="2"/>
      <c r="G108" s="2"/>
      <c r="H108" s="84"/>
      <c r="I108" s="84"/>
      <c r="J108" s="85"/>
      <c r="K108" s="86"/>
      <c r="L108" s="86"/>
      <c r="M108" s="2"/>
      <c r="N108" s="2"/>
      <c r="O108" s="2"/>
      <c r="P108" s="2"/>
      <c r="Q108" s="2"/>
      <c r="R108" s="2"/>
      <c r="AA108" s="2"/>
      <c r="AB108" s="2"/>
      <c r="AC108" s="2"/>
      <c r="AD108" s="2"/>
      <c r="AE108" s="2"/>
      <c r="AF108" s="2"/>
    </row>
    <row r="109" spans="1:32" s="3" customFormat="1" x14ac:dyDescent="0.15">
      <c r="A109" s="2"/>
      <c r="B109" s="2"/>
      <c r="C109" s="2"/>
      <c r="D109" s="2"/>
      <c r="E109" s="2"/>
      <c r="F109" s="2"/>
      <c r="G109" s="2"/>
      <c r="H109" s="84"/>
      <c r="I109" s="84"/>
      <c r="J109" s="85"/>
      <c r="K109" s="86"/>
      <c r="L109" s="86"/>
      <c r="M109" s="2"/>
      <c r="N109" s="2"/>
      <c r="O109" s="2"/>
      <c r="P109" s="2"/>
      <c r="Q109" s="2"/>
      <c r="R109" s="2"/>
      <c r="AA109" s="2"/>
      <c r="AB109" s="2"/>
      <c r="AC109" s="2"/>
      <c r="AD109" s="2"/>
      <c r="AE109" s="2"/>
      <c r="AF109" s="2"/>
    </row>
    <row r="110" spans="1:32" s="3" customFormat="1" x14ac:dyDescent="0.15">
      <c r="A110" s="2"/>
      <c r="B110" s="2"/>
      <c r="C110" s="2"/>
      <c r="D110" s="2"/>
      <c r="E110" s="2"/>
      <c r="F110" s="2"/>
      <c r="G110" s="2"/>
      <c r="H110" s="84"/>
      <c r="I110" s="84"/>
      <c r="J110" s="85"/>
      <c r="K110" s="86"/>
      <c r="L110" s="86"/>
      <c r="M110" s="2"/>
      <c r="N110" s="2"/>
      <c r="O110" s="2"/>
      <c r="P110" s="2"/>
      <c r="Q110" s="2"/>
      <c r="R110" s="2"/>
      <c r="AA110" s="2"/>
      <c r="AB110" s="2"/>
      <c r="AC110" s="2"/>
      <c r="AD110" s="2"/>
      <c r="AE110" s="2"/>
      <c r="AF110" s="2"/>
    </row>
    <row r="111" spans="1:32" s="3" customFormat="1" x14ac:dyDescent="0.15">
      <c r="A111" s="2"/>
      <c r="B111" s="2"/>
      <c r="C111" s="2"/>
      <c r="D111" s="2"/>
      <c r="E111" s="2"/>
      <c r="F111" s="2"/>
      <c r="G111" s="2"/>
      <c r="H111" s="84"/>
      <c r="I111" s="84"/>
      <c r="J111" s="85"/>
      <c r="K111" s="86"/>
      <c r="L111" s="86"/>
      <c r="M111" s="2"/>
      <c r="N111" s="2"/>
      <c r="O111" s="2"/>
      <c r="P111" s="2"/>
      <c r="Q111" s="2"/>
      <c r="R111" s="2"/>
      <c r="AA111" s="2"/>
      <c r="AB111" s="2"/>
      <c r="AC111" s="2"/>
      <c r="AD111" s="2"/>
      <c r="AE111" s="2"/>
      <c r="AF111" s="2"/>
    </row>
    <row r="112" spans="1:32" s="3" customFormat="1" x14ac:dyDescent="0.15">
      <c r="A112" s="2"/>
      <c r="B112" s="2"/>
      <c r="C112" s="2"/>
      <c r="D112" s="2"/>
      <c r="E112" s="2"/>
      <c r="F112" s="2"/>
      <c r="G112" s="2"/>
      <c r="H112" s="84"/>
      <c r="I112" s="84"/>
      <c r="J112" s="85"/>
      <c r="K112" s="86"/>
      <c r="L112" s="86"/>
      <c r="M112" s="2"/>
      <c r="N112" s="2"/>
      <c r="O112" s="2"/>
      <c r="P112" s="2"/>
      <c r="Q112" s="2"/>
      <c r="R112" s="2"/>
      <c r="AA112" s="2"/>
      <c r="AB112" s="2"/>
      <c r="AC112" s="2"/>
      <c r="AD112" s="2"/>
      <c r="AE112" s="2"/>
      <c r="AF112" s="2"/>
    </row>
    <row r="113" spans="1:32" s="3" customFormat="1" x14ac:dyDescent="0.15">
      <c r="A113" s="2"/>
      <c r="B113" s="2"/>
      <c r="C113" s="2"/>
      <c r="D113" s="2"/>
      <c r="E113" s="2"/>
      <c r="F113" s="2"/>
      <c r="G113" s="2"/>
      <c r="H113" s="84"/>
      <c r="I113" s="84"/>
      <c r="J113" s="85"/>
      <c r="K113" s="86"/>
      <c r="L113" s="86"/>
      <c r="M113" s="2"/>
      <c r="N113" s="2"/>
      <c r="O113" s="2"/>
      <c r="P113" s="2"/>
      <c r="Q113" s="2"/>
      <c r="R113" s="2"/>
      <c r="AA113" s="2"/>
      <c r="AB113" s="2"/>
      <c r="AC113" s="2"/>
      <c r="AD113" s="2"/>
      <c r="AE113" s="2"/>
      <c r="AF113" s="2"/>
    </row>
    <row r="114" spans="1:32" s="3" customFormat="1" x14ac:dyDescent="0.15">
      <c r="A114" s="2"/>
      <c r="B114" s="2"/>
      <c r="C114" s="2"/>
      <c r="D114" s="2"/>
      <c r="E114" s="2"/>
      <c r="F114" s="2"/>
      <c r="G114" s="2"/>
      <c r="H114" s="84"/>
      <c r="I114" s="84"/>
      <c r="J114" s="85"/>
      <c r="K114" s="86"/>
      <c r="L114" s="86"/>
      <c r="M114" s="2"/>
      <c r="N114" s="2"/>
      <c r="O114" s="2"/>
      <c r="P114" s="2"/>
      <c r="Q114" s="2"/>
      <c r="R114" s="2"/>
      <c r="AA114" s="2"/>
      <c r="AB114" s="2"/>
      <c r="AC114" s="2"/>
      <c r="AD114" s="2"/>
      <c r="AE114" s="2"/>
      <c r="AF114" s="2"/>
    </row>
    <row r="115" spans="1:32" s="3" customFormat="1" x14ac:dyDescent="0.15">
      <c r="A115" s="2"/>
      <c r="B115" s="2"/>
      <c r="C115" s="2"/>
      <c r="D115" s="2"/>
      <c r="E115" s="2"/>
      <c r="F115" s="2"/>
      <c r="G115" s="2"/>
      <c r="H115" s="84"/>
      <c r="I115" s="84"/>
      <c r="J115" s="85"/>
      <c r="K115" s="86"/>
      <c r="L115" s="86"/>
      <c r="M115" s="2"/>
      <c r="N115" s="2"/>
      <c r="O115" s="2"/>
      <c r="P115" s="2"/>
      <c r="Q115" s="2"/>
      <c r="R115" s="2"/>
      <c r="AA115" s="2"/>
      <c r="AB115" s="2"/>
      <c r="AC115" s="2"/>
      <c r="AD115" s="2"/>
      <c r="AE115" s="2"/>
      <c r="AF115" s="2"/>
    </row>
    <row r="116" spans="1:32" s="3" customFormat="1" x14ac:dyDescent="0.15">
      <c r="A116" s="2"/>
      <c r="B116" s="2"/>
      <c r="C116" s="2"/>
      <c r="D116" s="2"/>
      <c r="E116" s="2"/>
      <c r="F116" s="2"/>
      <c r="G116" s="2"/>
      <c r="H116" s="84"/>
      <c r="I116" s="84"/>
      <c r="J116" s="85"/>
      <c r="K116" s="86"/>
      <c r="L116" s="86"/>
      <c r="M116" s="2"/>
      <c r="N116" s="2"/>
      <c r="O116" s="2"/>
      <c r="P116" s="2"/>
      <c r="Q116" s="2"/>
      <c r="R116" s="2"/>
      <c r="AA116" s="2"/>
      <c r="AB116" s="2"/>
      <c r="AC116" s="2"/>
      <c r="AD116" s="2"/>
      <c r="AE116" s="2"/>
      <c r="AF116" s="2"/>
    </row>
    <row r="117" spans="1:32" s="3" customFormat="1" x14ac:dyDescent="0.15">
      <c r="A117" s="2"/>
      <c r="B117" s="2"/>
      <c r="C117" s="2"/>
      <c r="D117" s="2"/>
      <c r="E117" s="2"/>
      <c r="F117" s="2"/>
      <c r="G117" s="2"/>
      <c r="H117" s="84"/>
      <c r="I117" s="84"/>
      <c r="J117" s="85"/>
      <c r="K117" s="86"/>
      <c r="L117" s="86"/>
      <c r="M117" s="2"/>
      <c r="N117" s="2"/>
      <c r="O117" s="2"/>
      <c r="P117" s="2"/>
      <c r="Q117" s="2"/>
      <c r="R117" s="2"/>
      <c r="AA117" s="2"/>
      <c r="AB117" s="2"/>
      <c r="AC117" s="2"/>
      <c r="AD117" s="2"/>
      <c r="AE117" s="2"/>
      <c r="AF117" s="2"/>
    </row>
    <row r="118" spans="1:32" s="3" customFormat="1" x14ac:dyDescent="0.15">
      <c r="A118" s="2"/>
      <c r="B118" s="2"/>
      <c r="C118" s="2"/>
      <c r="D118" s="2"/>
      <c r="E118" s="2"/>
      <c r="F118" s="2"/>
      <c r="G118" s="2"/>
      <c r="H118" s="84"/>
      <c r="I118" s="84"/>
      <c r="J118" s="85"/>
      <c r="K118" s="86"/>
      <c r="L118" s="86"/>
      <c r="M118" s="2"/>
      <c r="N118" s="2"/>
      <c r="O118" s="2"/>
      <c r="P118" s="2"/>
      <c r="Q118" s="2"/>
      <c r="R118" s="2"/>
      <c r="AA118" s="2"/>
      <c r="AB118" s="2"/>
      <c r="AC118" s="2"/>
      <c r="AD118" s="2"/>
      <c r="AE118" s="2"/>
      <c r="AF118" s="2"/>
    </row>
    <row r="119" spans="1:32" s="3" customFormat="1" x14ac:dyDescent="0.15">
      <c r="A119" s="2"/>
      <c r="B119" s="2"/>
      <c r="C119" s="2"/>
      <c r="D119" s="2"/>
      <c r="E119" s="2"/>
      <c r="F119" s="2"/>
      <c r="G119" s="2"/>
      <c r="H119" s="84"/>
      <c r="I119" s="84"/>
      <c r="J119" s="85"/>
      <c r="K119" s="86"/>
      <c r="L119" s="86"/>
      <c r="M119" s="2"/>
      <c r="N119" s="2"/>
      <c r="O119" s="2"/>
      <c r="P119" s="2"/>
      <c r="Q119" s="2"/>
      <c r="R119" s="2"/>
      <c r="AA119" s="2"/>
      <c r="AB119" s="2"/>
      <c r="AC119" s="2"/>
      <c r="AD119" s="2"/>
      <c r="AE119" s="2"/>
      <c r="AF119" s="2"/>
    </row>
    <row r="120" spans="1:32" s="3" customFormat="1" x14ac:dyDescent="0.15">
      <c r="A120" s="2"/>
      <c r="B120" s="2"/>
      <c r="C120" s="2"/>
      <c r="D120" s="2"/>
      <c r="E120" s="2"/>
      <c r="F120" s="2"/>
      <c r="G120" s="2"/>
      <c r="H120" s="84"/>
      <c r="I120" s="84"/>
      <c r="J120" s="85"/>
      <c r="K120" s="86"/>
      <c r="L120" s="86"/>
      <c r="M120" s="2"/>
      <c r="N120" s="2"/>
      <c r="O120" s="2"/>
      <c r="P120" s="2"/>
      <c r="Q120" s="2"/>
      <c r="R120" s="2"/>
      <c r="AA120" s="2"/>
      <c r="AB120" s="2"/>
      <c r="AC120" s="2"/>
      <c r="AD120" s="2"/>
      <c r="AE120" s="2"/>
      <c r="AF120" s="2"/>
    </row>
    <row r="121" spans="1:32" s="3" customFormat="1" x14ac:dyDescent="0.15">
      <c r="A121" s="2"/>
      <c r="B121" s="2"/>
      <c r="C121" s="2"/>
      <c r="D121" s="2"/>
      <c r="E121" s="2"/>
      <c r="F121" s="2"/>
      <c r="G121" s="2"/>
      <c r="H121" s="84"/>
      <c r="I121" s="84"/>
      <c r="J121" s="85"/>
      <c r="K121" s="86"/>
      <c r="L121" s="86"/>
      <c r="M121" s="2"/>
      <c r="N121" s="2"/>
      <c r="O121" s="2"/>
      <c r="P121" s="2"/>
      <c r="Q121" s="2"/>
      <c r="R121" s="2"/>
      <c r="AA121" s="2"/>
      <c r="AB121" s="2"/>
      <c r="AC121" s="2"/>
      <c r="AD121" s="2"/>
      <c r="AE121" s="2"/>
      <c r="AF121" s="2"/>
    </row>
    <row r="122" spans="1:32" s="3" customFormat="1" x14ac:dyDescent="0.15">
      <c r="A122" s="2"/>
      <c r="B122" s="2"/>
      <c r="C122" s="2"/>
      <c r="D122" s="2"/>
      <c r="E122" s="2"/>
      <c r="F122" s="2"/>
      <c r="G122" s="2"/>
      <c r="H122" s="84"/>
      <c r="I122" s="84"/>
      <c r="J122" s="85"/>
      <c r="K122" s="86"/>
      <c r="L122" s="86"/>
      <c r="M122" s="2"/>
      <c r="N122" s="2"/>
      <c r="O122" s="2"/>
      <c r="P122" s="2"/>
      <c r="Q122" s="2"/>
      <c r="R122" s="2"/>
      <c r="AA122" s="2"/>
      <c r="AB122" s="2"/>
      <c r="AC122" s="2"/>
      <c r="AD122" s="2"/>
      <c r="AE122" s="2"/>
      <c r="AF122" s="2"/>
    </row>
    <row r="123" spans="1:32" s="3" customFormat="1" x14ac:dyDescent="0.15">
      <c r="A123" s="2"/>
      <c r="B123" s="2"/>
      <c r="C123" s="2"/>
      <c r="D123" s="2"/>
      <c r="E123" s="2"/>
      <c r="F123" s="2"/>
      <c r="G123" s="2"/>
      <c r="H123" s="84"/>
      <c r="I123" s="84"/>
      <c r="J123" s="85"/>
      <c r="K123" s="86"/>
      <c r="L123" s="86"/>
      <c r="M123" s="2"/>
      <c r="N123" s="2"/>
      <c r="O123" s="2"/>
      <c r="P123" s="2"/>
      <c r="Q123" s="2"/>
      <c r="R123" s="2"/>
      <c r="AA123" s="2"/>
      <c r="AB123" s="2"/>
      <c r="AC123" s="2"/>
      <c r="AD123" s="2"/>
      <c r="AE123" s="2"/>
      <c r="AF123" s="2"/>
    </row>
    <row r="124" spans="1:32" s="3" customFormat="1" x14ac:dyDescent="0.15">
      <c r="A124" s="2"/>
      <c r="B124" s="2"/>
      <c r="C124" s="2"/>
      <c r="D124" s="2"/>
      <c r="E124" s="2"/>
      <c r="F124" s="2"/>
      <c r="G124" s="2"/>
      <c r="H124" s="84"/>
      <c r="I124" s="84"/>
      <c r="J124" s="85"/>
      <c r="K124" s="86"/>
      <c r="L124" s="86"/>
      <c r="M124" s="2"/>
      <c r="N124" s="2"/>
      <c r="O124" s="2"/>
      <c r="P124" s="2"/>
      <c r="Q124" s="2"/>
      <c r="R124" s="2"/>
      <c r="AA124" s="2"/>
      <c r="AB124" s="2"/>
      <c r="AC124" s="2"/>
      <c r="AD124" s="2"/>
      <c r="AE124" s="2"/>
      <c r="AF124" s="2"/>
    </row>
    <row r="125" spans="1:32" s="3" customFormat="1" x14ac:dyDescent="0.15">
      <c r="A125" s="2"/>
      <c r="B125" s="2"/>
      <c r="C125" s="2"/>
      <c r="D125" s="2"/>
      <c r="E125" s="2"/>
      <c r="F125" s="2"/>
      <c r="G125" s="2"/>
      <c r="H125" s="84"/>
      <c r="I125" s="84"/>
      <c r="J125" s="85"/>
      <c r="K125" s="86"/>
      <c r="L125" s="86"/>
      <c r="M125" s="2"/>
      <c r="N125" s="2"/>
      <c r="O125" s="2"/>
      <c r="P125" s="2"/>
      <c r="Q125" s="2"/>
      <c r="R125" s="2"/>
      <c r="AA125" s="2"/>
      <c r="AB125" s="2"/>
      <c r="AC125" s="2"/>
      <c r="AD125" s="2"/>
      <c r="AE125" s="2"/>
      <c r="AF125" s="2"/>
    </row>
    <row r="126" spans="1:32" s="3" customFormat="1" x14ac:dyDescent="0.15">
      <c r="A126" s="2"/>
      <c r="B126" s="2"/>
      <c r="C126" s="2"/>
      <c r="D126" s="2"/>
      <c r="E126" s="2"/>
      <c r="F126" s="2"/>
      <c r="G126" s="2"/>
      <c r="H126" s="84"/>
      <c r="I126" s="84"/>
      <c r="J126" s="85"/>
      <c r="K126" s="86"/>
      <c r="L126" s="86"/>
      <c r="M126" s="2"/>
      <c r="N126" s="2"/>
      <c r="O126" s="2"/>
      <c r="P126" s="2"/>
      <c r="Q126" s="2"/>
      <c r="R126" s="2"/>
      <c r="AA126" s="2"/>
      <c r="AB126" s="2"/>
      <c r="AC126" s="2"/>
      <c r="AD126" s="2"/>
      <c r="AE126" s="2"/>
      <c r="AF126" s="2"/>
    </row>
    <row r="127" spans="1:32" s="3" customFormat="1" x14ac:dyDescent="0.15">
      <c r="A127" s="2"/>
      <c r="B127" s="2"/>
      <c r="C127" s="2"/>
      <c r="D127" s="2"/>
      <c r="E127" s="2"/>
      <c r="F127" s="2"/>
      <c r="G127" s="2"/>
      <c r="H127" s="84"/>
      <c r="I127" s="84"/>
      <c r="J127" s="85"/>
      <c r="K127" s="86"/>
      <c r="L127" s="86"/>
      <c r="M127" s="2"/>
      <c r="N127" s="2"/>
      <c r="O127" s="2"/>
      <c r="P127" s="2"/>
      <c r="Q127" s="2"/>
      <c r="R127" s="2"/>
      <c r="AA127" s="2"/>
      <c r="AB127" s="2"/>
      <c r="AC127" s="2"/>
      <c r="AD127" s="2"/>
      <c r="AE127" s="2"/>
      <c r="AF127" s="2"/>
    </row>
    <row r="128" spans="1:32" s="3" customFormat="1" x14ac:dyDescent="0.15">
      <c r="A128" s="2"/>
      <c r="B128" s="2"/>
      <c r="C128" s="2"/>
      <c r="D128" s="2"/>
      <c r="E128" s="2"/>
      <c r="F128" s="2"/>
      <c r="G128" s="2"/>
      <c r="H128" s="84"/>
      <c r="I128" s="84"/>
      <c r="J128" s="85"/>
      <c r="K128" s="86"/>
      <c r="L128" s="86"/>
      <c r="M128" s="2"/>
      <c r="N128" s="2"/>
      <c r="O128" s="2"/>
      <c r="P128" s="2"/>
      <c r="Q128" s="2"/>
      <c r="R128" s="2"/>
      <c r="AA128" s="2"/>
      <c r="AB128" s="2"/>
      <c r="AC128" s="2"/>
      <c r="AD128" s="2"/>
      <c r="AE128" s="2"/>
      <c r="AF128" s="2"/>
    </row>
    <row r="129" spans="1:32" s="3" customFormat="1" x14ac:dyDescent="0.15">
      <c r="A129" s="2"/>
      <c r="B129" s="2"/>
      <c r="C129" s="2"/>
      <c r="D129" s="2"/>
      <c r="E129" s="2"/>
      <c r="F129" s="2"/>
      <c r="G129" s="2"/>
      <c r="H129" s="84"/>
      <c r="I129" s="84"/>
      <c r="J129" s="85"/>
      <c r="K129" s="86"/>
      <c r="L129" s="86"/>
      <c r="M129" s="2"/>
      <c r="N129" s="2"/>
      <c r="O129" s="2"/>
      <c r="P129" s="2"/>
      <c r="Q129" s="2"/>
      <c r="R129" s="2"/>
      <c r="AA129" s="2"/>
      <c r="AB129" s="2"/>
      <c r="AC129" s="2"/>
      <c r="AD129" s="2"/>
      <c r="AE129" s="2"/>
      <c r="AF129" s="2"/>
    </row>
    <row r="130" spans="1:32" s="3" customFormat="1" x14ac:dyDescent="0.15">
      <c r="A130" s="2"/>
      <c r="B130" s="2"/>
      <c r="C130" s="2"/>
      <c r="D130" s="2"/>
      <c r="E130" s="2"/>
      <c r="F130" s="2"/>
      <c r="G130" s="2"/>
      <c r="H130" s="84"/>
      <c r="I130" s="84"/>
      <c r="J130" s="85"/>
      <c r="K130" s="86"/>
      <c r="L130" s="86"/>
      <c r="M130" s="2"/>
      <c r="N130" s="2"/>
      <c r="O130" s="2"/>
      <c r="P130" s="2"/>
      <c r="Q130" s="2"/>
      <c r="R130" s="2"/>
      <c r="AA130" s="2"/>
      <c r="AB130" s="2"/>
      <c r="AC130" s="2"/>
      <c r="AD130" s="2"/>
      <c r="AE130" s="2"/>
      <c r="AF130" s="2"/>
    </row>
    <row r="131" spans="1:32" s="3" customFormat="1" x14ac:dyDescent="0.15">
      <c r="A131" s="2"/>
      <c r="B131" s="2"/>
      <c r="C131" s="2"/>
      <c r="D131" s="2"/>
      <c r="E131" s="2"/>
      <c r="F131" s="2"/>
      <c r="G131" s="2"/>
      <c r="H131" s="84"/>
      <c r="I131" s="84"/>
      <c r="J131" s="85"/>
      <c r="K131" s="86"/>
      <c r="L131" s="86"/>
      <c r="M131" s="2"/>
      <c r="N131" s="2"/>
      <c r="O131" s="2"/>
      <c r="P131" s="2"/>
      <c r="Q131" s="2"/>
      <c r="R131" s="2"/>
      <c r="AA131" s="2"/>
      <c r="AB131" s="2"/>
      <c r="AC131" s="2"/>
      <c r="AD131" s="2"/>
      <c r="AE131" s="2"/>
      <c r="AF131" s="2"/>
    </row>
    <row r="132" spans="1:32" x14ac:dyDescent="0.15">
      <c r="W132" s="3"/>
      <c r="X132" s="3"/>
      <c r="Y132" s="3"/>
    </row>
    <row r="133" spans="1:32" x14ac:dyDescent="0.15">
      <c r="W133" s="3"/>
      <c r="X133" s="3"/>
      <c r="Y133" s="3"/>
    </row>
    <row r="134" spans="1:32" x14ac:dyDescent="0.15">
      <c r="W134" s="3"/>
      <c r="X134" s="3"/>
      <c r="Y134" s="3"/>
    </row>
    <row r="135" spans="1:32" x14ac:dyDescent="0.15">
      <c r="W135" s="3"/>
      <c r="X135" s="3"/>
      <c r="Y135" s="3"/>
    </row>
    <row r="136" spans="1:32" x14ac:dyDescent="0.15">
      <c r="W136" s="3"/>
      <c r="X136" s="3"/>
      <c r="Y136" s="3"/>
    </row>
    <row r="137" spans="1:32" x14ac:dyDescent="0.15">
      <c r="W137" s="3"/>
      <c r="X137" s="3"/>
      <c r="Y137" s="3"/>
    </row>
    <row r="138" spans="1:32" x14ac:dyDescent="0.15">
      <c r="W138" s="3"/>
      <c r="X138" s="3"/>
      <c r="Y138" s="3"/>
    </row>
    <row r="139" spans="1:32" x14ac:dyDescent="0.15">
      <c r="W139" s="3"/>
      <c r="X139" s="3"/>
      <c r="Y139" s="3"/>
    </row>
    <row r="140" spans="1:32" x14ac:dyDescent="0.15">
      <c r="W140" s="3"/>
      <c r="X140" s="3"/>
      <c r="Y140" s="3"/>
    </row>
    <row r="144" spans="1:32" x14ac:dyDescent="0.15">
      <c r="Z144" s="56"/>
    </row>
    <row r="145" spans="19:26" x14ac:dyDescent="0.15">
      <c r="Z145" s="16"/>
    </row>
    <row r="146" spans="19:26" x14ac:dyDescent="0.15">
      <c r="Z146" s="16"/>
    </row>
    <row r="147" spans="19:26" x14ac:dyDescent="0.15">
      <c r="Z147" s="16"/>
    </row>
    <row r="148" spans="19:26" x14ac:dyDescent="0.15">
      <c r="S148" s="87"/>
      <c r="T148" s="87"/>
      <c r="U148" s="87"/>
      <c r="V148" s="87"/>
      <c r="W148" s="87"/>
      <c r="X148" s="87"/>
      <c r="Y148" s="87"/>
      <c r="Z148" s="16"/>
    </row>
    <row r="149" spans="19:26" x14ac:dyDescent="0.15">
      <c r="S149" s="87"/>
      <c r="T149" s="87"/>
      <c r="U149" s="87"/>
      <c r="V149" s="87"/>
      <c r="W149" s="87"/>
      <c r="X149" s="87"/>
      <c r="Y149" s="87"/>
    </row>
    <row r="150" spans="19:26" x14ac:dyDescent="0.15">
      <c r="S150" s="87"/>
      <c r="T150" s="87"/>
      <c r="U150" s="87"/>
      <c r="V150" s="87"/>
      <c r="W150" s="87"/>
      <c r="X150" s="87"/>
      <c r="Y150" s="87"/>
    </row>
  </sheetData>
  <sheetProtection selectLockedCells="1" selectUnlockedCells="1"/>
  <dataConsolidate/>
  <mergeCells count="7">
    <mergeCell ref="N4:O4"/>
    <mergeCell ref="P4:Q4"/>
    <mergeCell ref="A1:F1"/>
    <mergeCell ref="A3:K3"/>
    <mergeCell ref="P3:S3"/>
    <mergeCell ref="A2:S2"/>
    <mergeCell ref="G1:S1"/>
  </mergeCells>
  <conditionalFormatting sqref="M5:M34">
    <cfRule type="containsText" dxfId="2" priority="1" operator="containsText" text="FALSO">
      <formula>NOT(ISERROR(SEARCH("FALSO",M5)))</formula>
    </cfRule>
  </conditionalFormatting>
  <conditionalFormatting sqref="O5:O34">
    <cfRule type="expression" dxfId="1" priority="4">
      <formula>$O5=0</formula>
    </cfRule>
  </conditionalFormatting>
  <conditionalFormatting sqref="Q5:Q34">
    <cfRule type="expression" dxfId="0" priority="3">
      <formula>$Q5=0</formula>
    </cfRule>
  </conditionalFormatting>
  <dataValidations count="7">
    <dataValidation type="list" allowBlank="1" showErrorMessage="1" sqref="B5:B34" xr:uid="{00000000-0002-0000-0200-000002000000}">
      <formula1>"singola,matrimoniale,matr.+ 2 letti,doppia,tripla,quadrupla,"</formula1>
    </dataValidation>
    <dataValidation type="list" allowBlank="1" showErrorMessage="1" sqref="D5:D34" xr:uid="{00000000-0002-0000-0200-000003000000}">
      <formula1>"per pranzo,per cena"</formula1>
    </dataValidation>
    <dataValidation type="list" allowBlank="1" showErrorMessage="1" sqref="F5:F34" xr:uid="{00000000-0002-0000-0200-000004000000}">
      <formula1>"dopo colazione,dopo pranzo"</formula1>
    </dataValidation>
    <dataValidation type="list" allowBlank="1" showInputMessage="1" showErrorMessage="1" sqref="N5:N34" xr:uid="{00000000-0002-0000-0200-000005000000}">
      <formula1>$X$14:$X$15</formula1>
    </dataValidation>
    <dataValidation type="list" allowBlank="1" showInputMessage="1" showErrorMessage="1" sqref="P5:P34" xr:uid="{00000000-0002-0000-0200-000006000000}">
      <formula1>$X$11:$X$12</formula1>
    </dataValidation>
    <dataValidation type="list" allowBlank="1" showInputMessage="1" showErrorMessage="1" sqref="E5:E34" xr:uid="{8087424F-8510-2146-AE3E-3D24614D6F2B}">
      <formula1>"04/01/2026, 05/01/2026, 06/01/2026"</formula1>
    </dataValidation>
    <dataValidation type="list" allowBlank="1" showInputMessage="1" showErrorMessage="1" sqref="C5:C34" xr:uid="{D55BBD2F-15EC-BF42-8B3D-418DC02812F2}">
      <formula1>"02/01/2026, 03/01/2026, 04/01/2026"</formula1>
    </dataValidation>
  </dataValidations>
  <pageMargins left="0" right="0" top="0" bottom="0" header="0.51180555555555551" footer="0.51180555555555551"/>
  <pageSetup paperSize="9" firstPageNumber="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10BD769D57AB4EA3379B1706B6F703" ma:contentTypeVersion="18" ma:contentTypeDescription="Creare un nuovo documento." ma:contentTypeScope="" ma:versionID="3b79955b0f49d671a0be8a88be97efe5">
  <xsd:schema xmlns:xsd="http://www.w3.org/2001/XMLSchema" xmlns:xs="http://www.w3.org/2001/XMLSchema" xmlns:p="http://schemas.microsoft.com/office/2006/metadata/properties" xmlns:ns2="ee749238-3574-4f45-924e-1771041e46df" xmlns:ns3="b9953fd5-3997-40b7-9f5d-046282575ccd" xmlns:ns4="3e515ec6-871b-45ab-9ca7-837a27332e92" targetNamespace="http://schemas.microsoft.com/office/2006/metadata/properties" ma:root="true" ma:fieldsID="550d594d14f7d641295259166d257383" ns2:_="" ns3:_="" ns4:_="">
    <xsd:import namespace="ee749238-3574-4f45-924e-1771041e46df"/>
    <xsd:import namespace="b9953fd5-3997-40b7-9f5d-046282575ccd"/>
    <xsd:import namespace="3e515ec6-871b-45ab-9ca7-837a27332e9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749238-3574-4f45-924e-1771041e46d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953fd5-3997-40b7-9f5d-046282575c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7fccf6bc-b42b-46d7-94f7-08d9562b3f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515ec6-871b-45ab-9ca7-837a27332e9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439626-0917-44bb-aee7-7556a4f99756}" ma:internalName="TaxCatchAll" ma:showField="CatchAllData" ma:web="3e515ec6-871b-45ab-9ca7-837a27332e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515ec6-871b-45ab-9ca7-837a27332e92" xsi:nil="true"/>
    <lcf76f155ced4ddcb4097134ff3c332f xmlns="b9953fd5-3997-40b7-9f5d-046282575cc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A481B9-0A40-4BA7-A9CA-BFC1661E07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749238-3574-4f45-924e-1771041e46df"/>
    <ds:schemaRef ds:uri="b9953fd5-3997-40b7-9f5d-046282575ccd"/>
    <ds:schemaRef ds:uri="3e515ec6-871b-45ab-9ca7-837a27332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575CD4-FE62-48E4-92D7-9972C5A64BE8}">
  <ds:schemaRefs>
    <ds:schemaRef ds:uri="http://www.w3.org/XML/1998/namespace"/>
    <ds:schemaRef ds:uri="ee749238-3574-4f45-924e-1771041e46df"/>
    <ds:schemaRef ds:uri="http://purl.org/dc/dcmitype/"/>
    <ds:schemaRef ds:uri="http://purl.org/dc/terms/"/>
    <ds:schemaRef ds:uri="http://purl.org/dc/elements/1.1/"/>
    <ds:schemaRef ds:uri="3e515ec6-871b-45ab-9ca7-837a27332e92"/>
    <ds:schemaRef ds:uri="b9953fd5-3997-40b7-9f5d-046282575ccd"/>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A1435F3-5915-421A-8B2E-E1F3251FAC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PREZZI-CONTATTI</vt:lpstr>
      <vt:lpstr>MODALITÀ PAGAMENTO</vt:lpstr>
      <vt:lpstr>ROOMING LIST DA COMPILARE</vt:lpstr>
      <vt:lpstr>'ROOMING LIST DA COMPILARE'!_03_gen</vt:lpstr>
      <vt:lpstr>'ROOMING LIST DA COMPILARE'!Titoli_stampa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TONIETTO</dc:creator>
  <cp:keywords/>
  <dc:description/>
  <cp:lastModifiedBy>Kiklos 4</cp:lastModifiedBy>
  <cp:revision/>
  <dcterms:created xsi:type="dcterms:W3CDTF">2017-10-09T09:26:04Z</dcterms:created>
  <dcterms:modified xsi:type="dcterms:W3CDTF">2025-10-06T07:08:43Z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0x0101009610BD769D57AB4EA3379B1706B6F703</vt:lpwstr>
  </property>
  <property fmtid="{D5CDD505-2E9C-101B-9397-08002B2CF9AE}" pid="3" name="MediaServiceImageTags">
    <vt:lpwstr/>
  </property>
</Properties>
</file>