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https://kappaservizisrl.sharepoint.com/KappaServizi/Documenti condivisi/UFFICIO CONDIVISA/01-Happyfania/2024/01 - Allegati per il web/"/>
    </mc:Choice>
  </mc:AlternateContent>
  <xr:revisionPtr revIDLastSave="425" documentId="11_49EF38FDCEA0E4A081CDD5D46657836296AE6FFD" xr6:coauthVersionLast="47" xr6:coauthVersionMax="47" xr10:uidLastSave="{0BAAB290-9910-7D49-9B00-0D10150E388A}"/>
  <bookViews>
    <workbookView xWindow="0" yWindow="660" windowWidth="38100" windowHeight="20940" activeTab="2" xr2:uid="{00000000-000D-0000-FFFF-FFFF00000000}"/>
  </bookViews>
  <sheets>
    <sheet name="PREZZI-CONTATTI" sheetId="1" r:id="rId1"/>
    <sheet name="MODALITÀ PAGAMENTO" sheetId="2" r:id="rId2"/>
    <sheet name="ROOMING LIST DA COMPILARE" sheetId="12" r:id="rId3"/>
  </sheets>
  <definedNames>
    <definedName name="_03_gen" localSheetId="2">'ROOMING LIST DA COMPILARE'!$C$5</definedName>
    <definedName name="_03_gen">#REF!</definedName>
    <definedName name="_xlnm.Print_Titles" localSheetId="2">'ROOMING LIST DA COMPILARE'!$3:$4</definedName>
    <definedName name="xvz1">#REF!</definedName>
    <definedName name="xyk1">#REF!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2" l="1"/>
  <c r="J35" i="12"/>
  <c r="R38" i="12"/>
  <c r="G23" i="12"/>
  <c r="M23" i="12"/>
  <c r="O23" i="12"/>
  <c r="Q23" i="12"/>
  <c r="R23" i="12"/>
  <c r="G22" i="12"/>
  <c r="M22" i="12"/>
  <c r="O22" i="12"/>
  <c r="Q22" i="12"/>
  <c r="R22" i="12"/>
  <c r="G21" i="12"/>
  <c r="M21" i="12"/>
  <c r="O21" i="12"/>
  <c r="Q21" i="12"/>
  <c r="R21" i="12"/>
  <c r="G20" i="12"/>
  <c r="M20" i="12"/>
  <c r="O20" i="12"/>
  <c r="Q20" i="12"/>
  <c r="R20" i="12"/>
  <c r="G19" i="12"/>
  <c r="M19" i="12"/>
  <c r="O19" i="12"/>
  <c r="Q19" i="12"/>
  <c r="R19" i="12"/>
  <c r="G7" i="12"/>
  <c r="F5" i="1"/>
  <c r="F6" i="1"/>
  <c r="B35" i="12"/>
  <c r="O7" i="12"/>
  <c r="M7" i="12"/>
  <c r="Q7" i="12"/>
  <c r="R7" i="12"/>
  <c r="G31" i="12"/>
  <c r="M31" i="12"/>
  <c r="G30" i="12"/>
  <c r="M30" i="12"/>
  <c r="G29" i="12"/>
  <c r="M29" i="12"/>
  <c r="O26" i="12"/>
  <c r="G26" i="12"/>
  <c r="O25" i="12"/>
  <c r="G25" i="12"/>
  <c r="O24" i="12"/>
  <c r="G24" i="12"/>
  <c r="M24" i="12"/>
  <c r="O29" i="12"/>
  <c r="Q29" i="12"/>
  <c r="O28" i="12"/>
  <c r="G28" i="12"/>
  <c r="O27" i="12"/>
  <c r="G27" i="12"/>
  <c r="M27" i="12"/>
  <c r="L35" i="12"/>
  <c r="K35" i="12"/>
  <c r="H35" i="12"/>
  <c r="O34" i="12"/>
  <c r="G34" i="12"/>
  <c r="O33" i="12"/>
  <c r="G33" i="12"/>
  <c r="M33" i="12"/>
  <c r="O32" i="12"/>
  <c r="G32" i="12"/>
  <c r="O31" i="12"/>
  <c r="O30" i="12"/>
  <c r="O18" i="12"/>
  <c r="G18" i="12"/>
  <c r="O17" i="12"/>
  <c r="G17" i="12"/>
  <c r="O16" i="12"/>
  <c r="G16" i="12"/>
  <c r="M16" i="12"/>
  <c r="O15" i="12"/>
  <c r="G15" i="12"/>
  <c r="M15" i="12"/>
  <c r="O14" i="12"/>
  <c r="G14" i="12"/>
  <c r="O13" i="12"/>
  <c r="G13" i="12"/>
  <c r="O12" i="12"/>
  <c r="G12" i="12"/>
  <c r="M12" i="12"/>
  <c r="O11" i="12"/>
  <c r="G11" i="12"/>
  <c r="O10" i="12"/>
  <c r="G10" i="12"/>
  <c r="M10" i="12"/>
  <c r="AD9" i="12"/>
  <c r="AC9" i="12"/>
  <c r="O9" i="12"/>
  <c r="G9" i="12"/>
  <c r="M9" i="12"/>
  <c r="O8" i="12"/>
  <c r="G8" i="12"/>
  <c r="M8" i="12"/>
  <c r="O6" i="12"/>
  <c r="G6" i="12"/>
  <c r="M6" i="12"/>
  <c r="O5" i="12"/>
  <c r="G5" i="12"/>
  <c r="M5" i="12"/>
  <c r="Q24" i="12"/>
  <c r="Q30" i="12"/>
  <c r="Q31" i="12"/>
  <c r="Q8" i="12"/>
  <c r="Q32" i="12"/>
  <c r="M32" i="12"/>
  <c r="Q34" i="12"/>
  <c r="M34" i="12"/>
  <c r="R34" i="12"/>
  <c r="Q25" i="12"/>
  <c r="M25" i="12"/>
  <c r="Q18" i="12"/>
  <c r="M18" i="12"/>
  <c r="Q14" i="12"/>
  <c r="M14" i="12"/>
  <c r="R14" i="12"/>
  <c r="Q28" i="12"/>
  <c r="M28" i="12"/>
  <c r="R28" i="12"/>
  <c r="Q26" i="12"/>
  <c r="M26" i="12"/>
  <c r="R26" i="12"/>
  <c r="Q11" i="12"/>
  <c r="M11" i="12"/>
  <c r="R11" i="12"/>
  <c r="Q13" i="12"/>
  <c r="M13" i="12"/>
  <c r="R13" i="12"/>
  <c r="Q17" i="12"/>
  <c r="M17" i="12"/>
  <c r="R17" i="12"/>
  <c r="Q10" i="12"/>
  <c r="Q27" i="12"/>
  <c r="R27" i="12"/>
  <c r="R8" i="12"/>
  <c r="Q33" i="12"/>
  <c r="R33" i="12"/>
  <c r="Q6" i="12"/>
  <c r="R6" i="12"/>
  <c r="R31" i="12"/>
  <c r="R29" i="12"/>
  <c r="R30" i="12"/>
  <c r="Q12" i="12"/>
  <c r="R10" i="12"/>
  <c r="Q15" i="12"/>
  <c r="R15" i="12"/>
  <c r="R24" i="12"/>
  <c r="R12" i="12"/>
  <c r="Q16" i="12"/>
  <c r="R16" i="12"/>
  <c r="Q9" i="12"/>
  <c r="R9" i="12"/>
  <c r="O35" i="12"/>
  <c r="Q5" i="12"/>
  <c r="R25" i="12"/>
  <c r="R18" i="12"/>
  <c r="R32" i="12"/>
  <c r="M35" i="12"/>
  <c r="Q35" i="12"/>
  <c r="R5" i="12"/>
  <c r="R35" i="12"/>
  <c r="R39" i="12"/>
</calcChain>
</file>

<file path=xl/sharedStrings.xml><?xml version="1.0" encoding="utf-8"?>
<sst xmlns="http://schemas.openxmlformats.org/spreadsheetml/2006/main" count="173" uniqueCount="97">
  <si>
    <t xml:space="preserve">Cognome e Nome </t>
  </si>
  <si>
    <t>Camera</t>
  </si>
  <si>
    <t>data
arrivo</t>
  </si>
  <si>
    <t>quando</t>
  </si>
  <si>
    <t>data
partenza</t>
  </si>
  <si>
    <t>N°
Notti</t>
  </si>
  <si>
    <t>Pacchetto</t>
  </si>
  <si>
    <t>Pasto
extra</t>
  </si>
  <si>
    <t>Suppl.
singola</t>
  </si>
  <si>
    <t>Totale</t>
  </si>
  <si>
    <t>note</t>
  </si>
  <si>
    <t>per pranzo</t>
  </si>
  <si>
    <t>No</t>
  </si>
  <si>
    <t>per cena</t>
  </si>
  <si>
    <t>totale</t>
  </si>
  <si>
    <t>INSERIRE NOME E 
COGNOME DI TUTTI I PARTECIPANTI SUDDIVISI PER CAMERA</t>
  </si>
  <si>
    <t>TIPOLOGIA 
DI CAMERA</t>
  </si>
  <si>
    <t>HOTEL 3*</t>
  </si>
  <si>
    <t>4 giorni / 3 notti</t>
  </si>
  <si>
    <t>MULTIPLA
ATLETI</t>
  </si>
  <si>
    <t>DOPPIA
ACCOMPAGNATORI</t>
  </si>
  <si>
    <t>Per accompagnatori si intendono allenatori, dirigenti e familiari al seguito</t>
  </si>
  <si>
    <t>3-4
anni</t>
  </si>
  <si>
    <t>3 giorni / 2 notti</t>
  </si>
  <si>
    <t>-</t>
  </si>
  <si>
    <t xml:space="preserve">Notti </t>
  </si>
  <si>
    <t xml:space="preserve">Costo </t>
  </si>
  <si>
    <t xml:space="preserve">Singola </t>
  </si>
  <si>
    <t>dopo cena</t>
  </si>
  <si>
    <t xml:space="preserve">Camera 19.30 </t>
  </si>
  <si>
    <t>Sì</t>
  </si>
  <si>
    <t>multipla atleti</t>
  </si>
  <si>
    <t>multipla accompagnatori</t>
  </si>
  <si>
    <t>doppia atleti</t>
  </si>
  <si>
    <t>doppia accompagnatori</t>
  </si>
  <si>
    <t>3-4 anni</t>
  </si>
  <si>
    <t>Atleti Multipla</t>
  </si>
  <si>
    <t>Acc Doppia</t>
  </si>
  <si>
    <t>5-10 anni doppia</t>
  </si>
  <si>
    <t>Per la compilazione di alcuni campi è necessario utilizzare il menù a tendina presente nella cella</t>
  </si>
  <si>
    <t>****IMPORTANTE!!****</t>
  </si>
  <si>
    <t>LA PRENOTAZIONE SARA' CONFERMATA SOLO DOPO AVER RICEVUTO </t>
  </si>
  <si>
    <t>I DATI PER LA FATTURAZIONE CORRETTI</t>
  </si>
  <si>
    <t>dati hotel _______________</t>
  </si>
  <si>
    <t>Iscrizioni e pagamenti:</t>
  </si>
  <si>
    <t>Acconto:</t>
  </si>
  <si>
    <t>Il versamento dell'acconto è pari € 30,00 a persona da versare tramite bonifico bancario a:</t>
  </si>
  <si>
    <t>Saldo:</t>
  </si>
  <si>
    <t>Gratuità:</t>
  </si>
  <si>
    <r>
      <t xml:space="preserve">È prevista </t>
    </r>
    <r>
      <rPr>
        <b/>
        <sz val="11"/>
        <rFont val="AriaL"/>
        <family val="2"/>
      </rPr>
      <t>1 gratuità per ogni 20 partecipanti</t>
    </r>
    <r>
      <rPr>
        <sz val="11"/>
        <rFont val="AriaL"/>
        <family val="2"/>
      </rPr>
      <t xml:space="preserve"> paganti intero</t>
    </r>
    <r>
      <rPr>
        <b/>
        <sz val="11"/>
        <rFont val="AriaL"/>
        <family val="2"/>
      </rPr>
      <t xml:space="preserve"> (esclusi i supplementi)</t>
    </r>
    <r>
      <rPr>
        <sz val="11"/>
        <rFont val="AriaL"/>
        <family val="2"/>
      </rPr>
      <t>.</t>
    </r>
  </si>
  <si>
    <t>Crédit Agricole</t>
  </si>
  <si>
    <t>Kappa Servizi Srl</t>
  </si>
  <si>
    <t>Codice IBAN: IT82E0623024205000043373621</t>
  </si>
  <si>
    <t>La riduzione bambini può essere applicata solo se in camere con almeno 2 adulti</t>
  </si>
  <si>
    <t>Per i versamenti da voi effettuati riceverete fattura da Kappa Servizi Srl.</t>
  </si>
  <si>
    <t>Sarà necessario il versamento di un acconto pari € 30,00.
Solo dopo aver versato l'acconto e comunicato i dati per la fatturazione correttti, vi verrà comunicata la conferma dell'albergo in cui alloggerete (naturalmente potrete indicare le vostre preferenze e, se possibile, sarete accontentati).
Eventuali variazioni all'iscrizione iniziale dovranno essere comunicate entro il termine delle iscrizioni.</t>
  </si>
  <si>
    <t>dopo pranzo</t>
  </si>
  <si>
    <t>tripla</t>
  </si>
  <si>
    <r>
      <t xml:space="preserve">È prevista una gratuità ogni 20 partecipanti paganti
</t>
    </r>
    <r>
      <rPr>
        <sz val="12"/>
        <rFont val="Arial"/>
        <family val="2"/>
      </rPr>
      <t>Il supplemento singola non rientra nella gratuità.</t>
    </r>
  </si>
  <si>
    <t>ACCONTO</t>
  </si>
  <si>
    <t>SALDO</t>
  </si>
  <si>
    <t>Esempio nome 1</t>
  </si>
  <si>
    <t>Esempio nome 2</t>
  </si>
  <si>
    <t>Esempio nome 3</t>
  </si>
  <si>
    <t>0-3 anni</t>
  </si>
  <si>
    <t>Gratis</t>
  </si>
  <si>
    <t>4 -10 anni</t>
  </si>
  <si>
    <t>0-3
anni</t>
  </si>
  <si>
    <t>4-10
anni</t>
  </si>
  <si>
    <t>hotel:  ___________</t>
  </si>
  <si>
    <t>1 ALLENATORE GRATIS PER CHI PRENOTA ENTRO IL 5 NOVEMBRE 2023</t>
  </si>
  <si>
    <r>
      <rPr>
        <b/>
        <sz val="12"/>
        <rFont val="Arial"/>
        <family val="2"/>
      </rPr>
      <t>RIDUZIONI</t>
    </r>
    <r>
      <rPr>
        <sz val="12"/>
        <rFont val="Arial"/>
        <family val="2"/>
      </rPr>
      <t xml:space="preserve">
- Riduzioni bambini in camera con due adulti Viserba di Rimini: 0 - 3 anni gratis; 3 - 10 anni 40% di sconto sul pacchetto doppia accompagnatori;
- Riduzione di € 4 al giorno per la mezza pensione</t>
    </r>
  </si>
  <si>
    <r>
      <rPr>
        <b/>
        <sz val="12"/>
        <rFont val="Arial"/>
        <family val="2"/>
      </rPr>
      <t>SUPPLEMENTI</t>
    </r>
    <r>
      <rPr>
        <sz val="12"/>
        <rFont val="Arial"/>
        <family val="2"/>
      </rPr>
      <t xml:space="preserve">
- Pasto aggiunto € 14 (per chi soggiorna in hotel)
- Camera singola € 10 a notte (salvo disponibilità)
- Camera doppia a uso singola € 20 a notte</t>
    </r>
  </si>
  <si>
    <t>TERMINE PER ISCRIZIONE DELLE SQUADRE E INVIO SCHEDA DI PRENOTAZIONE HOTEL: 15 DICEMBRE 2023</t>
  </si>
  <si>
    <t>4-6 gennaio 2024</t>
  </si>
  <si>
    <t>3-6 gennaio 2024</t>
  </si>
  <si>
    <t>ISCRIZIONI E ORGANIZZAZIONE ALBERGHIERA HAPPYFANIA VOLLEY 2024</t>
  </si>
  <si>
    <t>TERMINE ISCRIZIONI: 15 Dicembre 2023 (dopo tale data ci riserviamo di accettare prenotazioni solo se c'è ancora disponibilità alberghiera e organizzativa).</t>
  </si>
  <si>
    <t>CAUSALE: Acconto Happyfania Volley 2024 – SPECIFICARE NOME DEL RESPONSABILE E SOCIETÀ DI APPARTENENZA</t>
  </si>
  <si>
    <t>Il saldo totale dovrà essere effettuato entro il 27 Dicembre 2023.</t>
  </si>
  <si>
    <r>
      <t xml:space="preserve">1 ALLENATORE GRATIS </t>
    </r>
    <r>
      <rPr>
        <sz val="11"/>
        <rFont val="AriaL"/>
        <family val="2"/>
      </rPr>
      <t>per tutte le società che si iscrivono e pagano l'acconto entro il 5 Novembre 2023.</t>
    </r>
  </si>
  <si>
    <t xml:space="preserve">Pasto extra ospiti </t>
  </si>
  <si>
    <t>4-10 anni doppia</t>
  </si>
  <si>
    <t>dopo colazione</t>
  </si>
  <si>
    <t xml:space="preserve">Esempio nome 4 </t>
  </si>
  <si>
    <t>singola</t>
  </si>
  <si>
    <t xml:space="preserve"> cellulare: 1234567890</t>
  </si>
  <si>
    <t xml:space="preserve"> Referente: Nome Cognome </t>
  </si>
  <si>
    <t>Celiaco</t>
  </si>
  <si>
    <t>HAPPYFANIA VOLLEY   4-6 GENNAIO 2024</t>
  </si>
  <si>
    <r>
      <rPr>
        <b/>
        <sz val="12"/>
        <rFont val="Arial"/>
        <family val="2"/>
      </rPr>
      <t>LA QUOTA COMPRENDE:</t>
    </r>
    <r>
      <rPr>
        <sz val="12"/>
        <rFont val="Arial"/>
        <family val="2"/>
      </rPr>
      <t xml:space="preserve">
- </t>
    </r>
    <r>
      <rPr>
        <b/>
        <sz val="12"/>
        <rFont val="Arial"/>
        <family val="2"/>
      </rPr>
      <t>Iscrizione al torneo</t>
    </r>
    <r>
      <rPr>
        <sz val="12"/>
        <rFont val="Arial"/>
        <family val="2"/>
      </rPr>
      <t xml:space="preserve">
- Soggiorno in hotel 3 stelle con trattamento di pensione completa con acqua ai pasti (i giorni a pensione completa corrispondono al numero di notti e ciascuno comprende colazione, pranzo e cena)
- T-shirt “Happyfania Volley” a tutte le squadre iscritte, ad allenatori, dirigenti e familiari al seguito che soggiornano in hotel
- Una felpa del torneo per ogni squadra iscritta</t>
    </r>
  </si>
  <si>
    <t>PERIODO</t>
  </si>
  <si>
    <t xml:space="preserve">QUOTE DI PARTECIPAZIONE IN HOTEL </t>
  </si>
  <si>
    <t>HAPPYFANIA VOLLEY 2024</t>
  </si>
  <si>
    <t>I partecipanti potranno scegliere se alloggiare a Viserba di Rimini o a Bellaria Igea Marina; all'atto d'iscrizione potrete indicare la vostra preferenza e, se possibile, sarete accontentati.</t>
  </si>
  <si>
    <t xml:space="preserve">SCHEDA PRENOTAZIONE HOTEL </t>
  </si>
  <si>
    <t>La quota di partecipazione al torneo, che è pari ad € 250,00 per squadra ed è già inclusa nelle tariffe per persona, vi verrà invece fatturata da Kiklos SSD.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</si>
</sst>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 &quot;* #,##0.00_-;&quot;-€ &quot;* #,##0.00_-;_-&quot;€ &quot;* \-??_-;_-@_-"/>
    <numFmt numFmtId="165" formatCode="d\-mmm;@"/>
    <numFmt numFmtId="166" formatCode="_-[$€-2]\ * #,##0.00_-;\-[$€-2]\ * #,##0.00_-;_-[$€-2]\ * \-??_-;_-@_-"/>
    <numFmt numFmtId="167" formatCode="[$-410]d\-mmm;@"/>
    <numFmt numFmtId="168" formatCode="&quot;€&quot;\ #,##0.00;[Red]&quot;€&quot;\ #,##0.00"/>
    <numFmt numFmtId="169" formatCode="#,##0\ &quot;€&quot;;[Red]#,##0\ &quot;€&quot;"/>
    <numFmt numFmtId="170" formatCode="[$€-2]\ #,##0.00;[Red]\-[$€-2]\ #,##0.00"/>
    <numFmt numFmtId="172" formatCode="0.0"/>
  </numFmts>
  <fonts count="33" x14ac:knownFonts="1">
    <font>
      <sz val="10"/>
      <name val="Arial"/>
      <family val="2"/>
    </font>
    <font>
      <sz val="10"/>
      <name val="Times New Roman"/>
      <family val="1"/>
    </font>
    <font>
      <sz val="8"/>
      <name val="Arial"/>
      <family val="2"/>
    </font>
    <font>
      <sz val="9"/>
      <name val="Arial"/>
      <family val="2"/>
    </font>
    <font>
      <sz val="10"/>
      <color indexed="10"/>
      <name val="Arial"/>
      <family val="2"/>
    </font>
    <font>
      <b/>
      <sz val="9"/>
      <name val="Calibri"/>
      <family val="2"/>
    </font>
    <font>
      <sz val="9"/>
      <name val="Calibri"/>
      <family val="2"/>
    </font>
    <font>
      <b/>
      <sz val="9"/>
      <color indexed="10"/>
      <name val="Calibri"/>
      <family val="2"/>
    </font>
    <font>
      <b/>
      <sz val="9"/>
      <name val="Arial"/>
      <family val="2"/>
    </font>
    <font>
      <b/>
      <sz val="8"/>
      <name val="Arial"/>
      <family val="2"/>
    </font>
    <font>
      <b/>
      <sz val="10"/>
      <color indexed="8"/>
      <name val="Calibri"/>
      <family val="2"/>
    </font>
    <font>
      <b/>
      <sz val="10"/>
      <color indexed="10"/>
      <name val="Calibri"/>
      <family val="2"/>
    </font>
    <font>
      <b/>
      <sz val="9"/>
      <color indexed="10"/>
      <name val="Arial"/>
      <family val="2"/>
    </font>
    <font>
      <sz val="10"/>
      <name val="Arial"/>
      <family val="2"/>
    </font>
    <font>
      <b/>
      <sz val="12"/>
      <name val="Arial"/>
      <family val="2"/>
    </font>
    <font>
      <sz val="12"/>
      <name val="Arial"/>
      <family val="2"/>
    </font>
    <font>
      <b/>
      <i/>
      <sz val="12"/>
      <name val="Arial"/>
      <family val="2"/>
    </font>
    <font>
      <b/>
      <sz val="16"/>
      <name val="Arial"/>
      <family val="2"/>
    </font>
    <font>
      <sz val="10"/>
      <color theme="1"/>
      <name val="Calibri"/>
      <family val="2"/>
      <scheme val="minor"/>
    </font>
    <font>
      <b/>
      <sz val="10"/>
      <name val="Calibri"/>
      <family val="2"/>
      <scheme val="minor"/>
    </font>
    <font>
      <sz val="10"/>
      <name val="Calibri"/>
      <family val="2"/>
      <scheme val="minor"/>
    </font>
    <font>
      <b/>
      <sz val="9"/>
      <color indexed="10"/>
      <name val="Calibri"/>
      <family val="2"/>
      <scheme val="minor"/>
    </font>
    <font>
      <sz val="9"/>
      <name val="Calibri"/>
      <family val="2"/>
      <scheme val="minor"/>
    </font>
    <font>
      <b/>
      <sz val="12"/>
      <name val="Calibri"/>
      <family val="2"/>
    </font>
    <font>
      <b/>
      <sz val="18"/>
      <name val="Calibri"/>
      <family val="2"/>
    </font>
    <font>
      <b/>
      <sz val="11"/>
      <color theme="1"/>
      <name val="AriaL"/>
      <family val="2"/>
    </font>
    <font>
      <sz val="11"/>
      <name val="AriaL"/>
      <family val="2"/>
    </font>
    <font>
      <b/>
      <sz val="11"/>
      <name val="AriaL"/>
      <family val="2"/>
    </font>
    <font>
      <b/>
      <sz val="10"/>
      <color theme="1"/>
      <name val="Calibri"/>
      <family val="2"/>
    </font>
    <font>
      <sz val="14"/>
      <name val="Arial"/>
      <family val="2"/>
    </font>
    <font>
      <b/>
      <sz val="18"/>
      <name val="Arial"/>
      <family val="2"/>
    </font>
    <font>
      <i/>
      <sz val="12"/>
      <name val="Arial"/>
      <family val="2"/>
    </font>
    <font>
      <b/>
      <sz val="14"/>
      <name val="Arial"/>
      <family val="2"/>
    </font>
  </fonts>
  <fills count="15">
    <fill>
      <patternFill patternType="none"/>
    </fill>
    <fill>
      <patternFill patternType="gray125"/>
    </fill>
    <fill>
      <patternFill patternType="solid">
        <fgColor theme="9" tint="0.59999389629810485"/>
        <bgColor rgb="FF000000"/>
      </patternFill>
    </fill>
    <fill>
      <patternFill patternType="solid">
        <fgColor theme="9" tint="0.79998168889431442"/>
        <bgColor rgb="FF000000"/>
      </patternFill>
    </fill>
    <fill>
      <patternFill patternType="solid">
        <fgColor rgb="FFFFFF00"/>
        <bgColor indexed="64"/>
      </patternFill>
    </fill>
    <fill>
      <patternFill patternType="solid">
        <fgColor rgb="FFFFFFCC"/>
        <bgColor indexed="64"/>
      </patternFill>
    </fill>
    <fill>
      <patternFill patternType="solid">
        <fgColor rgb="FFCCFFCC"/>
        <bgColor indexed="13"/>
      </patternFill>
    </fill>
    <fill>
      <patternFill patternType="solid">
        <fgColor rgb="FFCCFFCC"/>
        <bgColor indexed="64"/>
      </patternFill>
    </fill>
    <fill>
      <patternFill patternType="solid">
        <fgColor theme="0" tint="-0.14999847407452621"/>
        <bgColor indexed="13"/>
      </patternFill>
    </fill>
    <fill>
      <patternFill patternType="solid">
        <fgColor theme="4" tint="0.59999389629810485"/>
        <bgColor indexed="64"/>
      </patternFill>
    </fill>
    <fill>
      <patternFill patternType="solid">
        <fgColor rgb="FFFFC000"/>
        <bgColor indexed="64"/>
      </patternFill>
    </fill>
    <fill>
      <patternFill patternType="solid">
        <fgColor theme="9"/>
        <bgColor indexed="64"/>
      </patternFill>
    </fill>
    <fill>
      <patternFill patternType="solid">
        <fgColor theme="9"/>
        <bgColor indexed="13"/>
      </patternFill>
    </fill>
    <fill>
      <patternFill patternType="solid">
        <fgColor theme="0"/>
        <bgColor indexed="64"/>
      </patternFill>
    </fill>
    <fill>
      <patternFill patternType="solid">
        <fgColor theme="9" tint="0.79998168889431442"/>
        <bgColor indexed="64"/>
      </patternFill>
    </fill>
  </fills>
  <borders count="39">
    <border>
      <left/>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style="medium">
        <color indexed="64"/>
      </right>
      <top/>
      <bottom style="medium">
        <color indexed="8"/>
      </bottom>
      <diagonal/>
    </border>
  </borders>
  <cellStyleXfs count="4">
    <xf numFmtId="0" fontId="0" fillId="0" borderId="0"/>
    <xf numFmtId="164" fontId="13" fillId="0" borderId="0" applyFill="0" applyBorder="0" applyAlignment="0" applyProtection="0"/>
    <xf numFmtId="0" fontId="13" fillId="0" borderId="0"/>
    <xf numFmtId="0" fontId="13" fillId="0" borderId="0"/>
  </cellStyleXfs>
  <cellXfs count="144">
    <xf numFmtId="0" fontId="0" fillId="0" borderId="0" xfId="0"/>
    <xf numFmtId="0" fontId="1" fillId="0" borderId="0" xfId="0" applyFont="1"/>
    <xf numFmtId="0" fontId="0" fillId="0" borderId="0" xfId="0" applyAlignment="1">
      <alignment horizontal="center" wrapText="1"/>
    </xf>
    <xf numFmtId="164" fontId="3" fillId="0" borderId="0" xfId="1" applyFont="1" applyFill="1" applyBorder="1" applyAlignment="1" applyProtection="1"/>
    <xf numFmtId="164" fontId="3" fillId="0" borderId="0" xfId="1" applyFont="1" applyFill="1" applyBorder="1" applyAlignment="1" applyProtection="1">
      <alignment horizontal="left"/>
    </xf>
    <xf numFmtId="0" fontId="6" fillId="0" borderId="1" xfId="0" applyFont="1" applyBorder="1" applyAlignment="1">
      <alignment horizontal="center" vertical="center" shrinkToFit="1"/>
    </xf>
    <xf numFmtId="165" fontId="6" fillId="0" borderId="1" xfId="0" applyNumberFormat="1" applyFont="1" applyBorder="1" applyAlignment="1">
      <alignment horizontal="center" vertical="center" shrinkToFit="1"/>
    </xf>
    <xf numFmtId="164" fontId="5" fillId="0" borderId="1" xfId="1" applyFont="1" applyFill="1" applyBorder="1" applyAlignment="1" applyProtection="1">
      <alignment horizontal="center" vertical="center" shrinkToFit="1"/>
    </xf>
    <xf numFmtId="0" fontId="6" fillId="0" borderId="2" xfId="0" applyFont="1" applyBorder="1" applyAlignment="1">
      <alignment horizontal="center" vertical="center" shrinkToFit="1"/>
    </xf>
    <xf numFmtId="0" fontId="5" fillId="0" borderId="2" xfId="0" applyFont="1" applyBorder="1" applyAlignment="1">
      <alignment horizontal="center" vertical="center" shrinkToFit="1"/>
    </xf>
    <xf numFmtId="164" fontId="5" fillId="0" borderId="2" xfId="1" applyFont="1" applyFill="1" applyBorder="1" applyAlignment="1" applyProtection="1">
      <alignment horizontal="center" vertical="center" shrinkToFit="1"/>
    </xf>
    <xf numFmtId="0" fontId="6" fillId="0" borderId="3" xfId="0" applyFont="1" applyBorder="1" applyAlignment="1">
      <alignment horizontal="center" vertical="center" shrinkToFit="1"/>
    </xf>
    <xf numFmtId="164" fontId="5" fillId="0" borderId="3" xfId="1" applyFont="1" applyFill="1" applyBorder="1" applyAlignment="1" applyProtection="1">
      <alignment horizontal="center" vertical="center" shrinkToFit="1"/>
    </xf>
    <xf numFmtId="0" fontId="6" fillId="0" borderId="2" xfId="0" applyFont="1" applyBorder="1" applyAlignment="1">
      <alignment vertical="center" shrinkToFit="1"/>
    </xf>
    <xf numFmtId="0" fontId="8" fillId="0" borderId="4" xfId="0" applyFont="1" applyBorder="1" applyAlignment="1">
      <alignment horizontal="center" vertical="center" wrapText="1"/>
    </xf>
    <xf numFmtId="1" fontId="14" fillId="2" borderId="26" xfId="0" applyNumberFormat="1" applyFont="1" applyFill="1" applyBorder="1" applyAlignment="1">
      <alignment horizontal="center" vertical="center" wrapText="1"/>
    </xf>
    <xf numFmtId="1" fontId="14" fillId="3" borderId="26" xfId="0" applyNumberFormat="1" applyFont="1" applyFill="1" applyBorder="1" applyAlignment="1">
      <alignment horizontal="center" vertical="center" wrapText="1"/>
    </xf>
    <xf numFmtId="0" fontId="15" fillId="0" borderId="0" xfId="0" applyFont="1"/>
    <xf numFmtId="49" fontId="15" fillId="0" borderId="0" xfId="0" applyNumberFormat="1" applyFont="1" applyAlignment="1">
      <alignment horizontal="left"/>
    </xf>
    <xf numFmtId="0" fontId="15" fillId="0" borderId="0" xfId="0" applyFont="1" applyAlignment="1">
      <alignment vertical="top" wrapText="1"/>
    </xf>
    <xf numFmtId="0" fontId="16" fillId="0" borderId="0" xfId="0" applyFont="1" applyAlignment="1">
      <alignment horizontal="left" vertical="center" wrapText="1"/>
    </xf>
    <xf numFmtId="0" fontId="15"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left" vertical="center" wrapText="1"/>
    </xf>
    <xf numFmtId="168" fontId="18" fillId="5" borderId="10" xfId="0" applyNumberFormat="1" applyFont="1" applyFill="1" applyBorder="1" applyAlignment="1" applyProtection="1">
      <alignment horizontal="center" vertical="center"/>
      <protection hidden="1"/>
    </xf>
    <xf numFmtId="164" fontId="5" fillId="6" borderId="11" xfId="1" applyFont="1" applyFill="1" applyBorder="1" applyAlignment="1" applyProtection="1">
      <alignment horizontal="center" vertical="center"/>
    </xf>
    <xf numFmtId="166" fontId="6" fillId="7" borderId="1" xfId="1" applyNumberFormat="1" applyFont="1" applyFill="1" applyBorder="1" applyAlignment="1" applyProtection="1">
      <alignment horizontal="center" vertical="center" shrinkToFit="1"/>
    </xf>
    <xf numFmtId="0" fontId="11" fillId="8" borderId="11" xfId="0" applyFont="1" applyFill="1" applyBorder="1" applyAlignment="1">
      <alignment horizontal="center" vertical="center"/>
    </xf>
    <xf numFmtId="0" fontId="11" fillId="8" borderId="13" xfId="0" applyFont="1" applyFill="1" applyBorder="1" applyAlignment="1">
      <alignment horizontal="center" vertical="center"/>
    </xf>
    <xf numFmtId="164" fontId="11" fillId="8" borderId="14" xfId="0" applyNumberFormat="1" applyFont="1" applyFill="1" applyBorder="1" applyAlignment="1">
      <alignment horizontal="center" vertical="center"/>
    </xf>
    <xf numFmtId="164" fontId="11" fillId="8" borderId="11" xfId="0" applyNumberFormat="1" applyFont="1" applyFill="1" applyBorder="1" applyAlignment="1">
      <alignment horizontal="center" vertical="center"/>
    </xf>
    <xf numFmtId="0" fontId="18" fillId="5" borderId="15" xfId="0" applyFont="1" applyFill="1" applyBorder="1" applyAlignment="1" applyProtection="1">
      <alignment horizontal="center" vertical="center" wrapText="1"/>
      <protection hidden="1"/>
    </xf>
    <xf numFmtId="168" fontId="20" fillId="5" borderId="6" xfId="0" applyNumberFormat="1" applyFont="1" applyFill="1" applyBorder="1" applyAlignment="1" applyProtection="1">
      <alignment horizontal="center" vertical="center"/>
      <protection hidden="1"/>
    </xf>
    <xf numFmtId="49" fontId="14" fillId="0" borderId="0" xfId="0" applyNumberFormat="1" applyFont="1" applyAlignment="1">
      <alignment vertical="center"/>
    </xf>
    <xf numFmtId="0" fontId="23" fillId="0" borderId="29" xfId="0" applyFont="1" applyBorder="1" applyAlignment="1">
      <alignment horizontal="left"/>
    </xf>
    <xf numFmtId="0" fontId="10" fillId="0" borderId="30" xfId="0" applyFont="1" applyBorder="1" applyAlignment="1">
      <alignment horizontal="left" wrapText="1"/>
    </xf>
    <xf numFmtId="0" fontId="11" fillId="0" borderId="30" xfId="0" applyFont="1" applyBorder="1" applyAlignment="1">
      <alignment horizontal="left"/>
    </xf>
    <xf numFmtId="0" fontId="11" fillId="0" borderId="31" xfId="0" applyFont="1" applyBorder="1" applyAlignment="1">
      <alignment horizontal="left"/>
    </xf>
    <xf numFmtId="0" fontId="23" fillId="0" borderId="32"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7" fillId="0" borderId="0" xfId="0" applyFont="1" applyAlignment="1">
      <alignment horizontal="left" vertical="center"/>
    </xf>
    <xf numFmtId="0" fontId="5" fillId="9" borderId="34" xfId="0" applyFont="1" applyFill="1" applyBorder="1" applyAlignment="1">
      <alignment vertical="center"/>
    </xf>
    <xf numFmtId="0" fontId="5" fillId="9" borderId="35" xfId="0" applyFont="1" applyFill="1" applyBorder="1" applyAlignment="1">
      <alignment vertical="center"/>
    </xf>
    <xf numFmtId="0" fontId="5" fillId="9" borderId="36" xfId="0" applyFont="1" applyFill="1" applyBorder="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9" fillId="4" borderId="6" xfId="0" applyFont="1" applyFill="1" applyBorder="1" applyAlignment="1">
      <alignment horizontal="right" vertical="center"/>
    </xf>
    <xf numFmtId="0" fontId="18" fillId="10" borderId="6" xfId="0" applyFont="1" applyFill="1" applyBorder="1" applyAlignment="1">
      <alignment horizontal="center" vertical="center"/>
    </xf>
    <xf numFmtId="0" fontId="18" fillId="0" borderId="6" xfId="0" applyFont="1" applyBorder="1" applyAlignment="1">
      <alignment horizontal="center" vertical="center"/>
    </xf>
    <xf numFmtId="0" fontId="6" fillId="0" borderId="0" xfId="0" applyFont="1"/>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0" fillId="0" borderId="0" xfId="0" applyFont="1" applyAlignment="1">
      <alignment horizontal="left" vertical="center"/>
    </xf>
    <xf numFmtId="0" fontId="20" fillId="0" borderId="6" xfId="0" applyFont="1" applyBorder="1" applyAlignment="1">
      <alignment horizontal="center" vertical="center"/>
    </xf>
    <xf numFmtId="1" fontId="20" fillId="0" borderId="6" xfId="0" applyNumberFormat="1" applyFont="1" applyBorder="1" applyAlignment="1">
      <alignment horizontal="center" vertical="center"/>
    </xf>
    <xf numFmtId="1" fontId="20" fillId="0" borderId="0" xfId="0" applyNumberFormat="1" applyFont="1" applyAlignment="1">
      <alignment horizontal="center" vertical="center"/>
    </xf>
    <xf numFmtId="0" fontId="11" fillId="0" borderId="0" xfId="0" applyFont="1"/>
    <xf numFmtId="0" fontId="3"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xf numFmtId="0" fontId="7" fillId="0" borderId="5" xfId="0" applyFont="1" applyBorder="1"/>
    <xf numFmtId="0" fontId="7" fillId="0" borderId="0" xfId="0" applyFont="1"/>
    <xf numFmtId="0" fontId="5" fillId="0" borderId="0" xfId="0" applyFont="1"/>
    <xf numFmtId="164" fontId="7" fillId="0" borderId="0" xfId="0" applyNumberFormat="1" applyFont="1"/>
    <xf numFmtId="0" fontId="11" fillId="0" borderId="0" xfId="0" applyFont="1" applyAlignment="1">
      <alignment horizontal="center"/>
    </xf>
    <xf numFmtId="0" fontId="12" fillId="0" borderId="0" xfId="0" applyFont="1"/>
    <xf numFmtId="0" fontId="0" fillId="0" borderId="0" xfId="0" applyAlignment="1">
      <alignment horizontal="left"/>
    </xf>
    <xf numFmtId="0" fontId="2" fillId="0" borderId="0" xfId="0" applyFont="1"/>
    <xf numFmtId="0" fontId="21" fillId="0" borderId="0" xfId="0" applyFont="1"/>
    <xf numFmtId="0" fontId="22" fillId="0" borderId="0" xfId="0" applyFont="1"/>
    <xf numFmtId="167" fontId="18" fillId="0" borderId="0" xfId="0" applyNumberFormat="1" applyFont="1" applyAlignment="1">
      <alignment horizontal="center" vertical="center"/>
    </xf>
    <xf numFmtId="0" fontId="5" fillId="0" borderId="23" xfId="0" applyFont="1" applyBorder="1" applyAlignment="1">
      <alignment vertical="center"/>
    </xf>
    <xf numFmtId="0" fontId="9" fillId="0" borderId="0" xfId="0" applyFont="1" applyAlignment="1">
      <alignment horizontal="center" vertical="center" wrapText="1"/>
    </xf>
    <xf numFmtId="0" fontId="14" fillId="11" borderId="6"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4" fillId="11" borderId="6" xfId="0" applyFont="1" applyFill="1" applyBorder="1" applyAlignment="1">
      <alignment horizontal="center" vertical="center"/>
    </xf>
    <xf numFmtId="0" fontId="5" fillId="12" borderId="4" xfId="0" applyFont="1" applyFill="1" applyBorder="1" applyAlignment="1">
      <alignment horizontal="center" vertical="center"/>
    </xf>
    <xf numFmtId="164" fontId="5" fillId="12" borderId="4" xfId="1" applyFont="1" applyFill="1" applyBorder="1" applyAlignment="1" applyProtection="1">
      <alignment horizontal="center" vertical="center" wrapText="1"/>
    </xf>
    <xf numFmtId="164" fontId="5" fillId="12" borderId="11" xfId="1" applyFont="1" applyFill="1" applyBorder="1" applyAlignment="1" applyProtection="1">
      <alignment horizontal="center" vertical="center"/>
    </xf>
    <xf numFmtId="164" fontId="5" fillId="12" borderId="12" xfId="1" applyFont="1" applyFill="1" applyBorder="1" applyAlignment="1" applyProtection="1">
      <alignment horizontal="center" vertical="center"/>
    </xf>
    <xf numFmtId="0" fontId="17" fillId="0" borderId="7" xfId="0" applyFont="1" applyBorder="1" applyAlignment="1">
      <alignment horizontal="center" vertical="center" wrapText="1"/>
    </xf>
    <xf numFmtId="0" fontId="25" fillId="13" borderId="19" xfId="3" applyFont="1" applyFill="1" applyBorder="1"/>
    <xf numFmtId="0" fontId="26" fillId="13" borderId="20" xfId="3" applyFont="1" applyFill="1" applyBorder="1"/>
    <xf numFmtId="0" fontId="26" fillId="13" borderId="21" xfId="3" applyFont="1" applyFill="1" applyBorder="1" applyAlignment="1">
      <alignment wrapText="1"/>
    </xf>
    <xf numFmtId="0" fontId="27" fillId="13" borderId="19" xfId="3" applyFont="1" applyFill="1" applyBorder="1"/>
    <xf numFmtId="0" fontId="26" fillId="13" borderId="21" xfId="3" applyFont="1" applyFill="1" applyBorder="1"/>
    <xf numFmtId="0" fontId="26" fillId="13" borderId="20" xfId="3" applyFont="1" applyFill="1" applyBorder="1" applyAlignment="1">
      <alignment vertical="center" wrapText="1"/>
    </xf>
    <xf numFmtId="0" fontId="27" fillId="13" borderId="20" xfId="3" applyFont="1" applyFill="1" applyBorder="1"/>
    <xf numFmtId="0" fontId="0" fillId="0" borderId="0" xfId="3" applyFont="1"/>
    <xf numFmtId="0" fontId="7" fillId="0" borderId="0" xfId="0" applyFont="1" applyAlignment="1">
      <alignment horizontal="left" vertical="center"/>
    </xf>
    <xf numFmtId="0" fontId="20" fillId="5" borderId="15" xfId="0" applyFont="1" applyFill="1" applyBorder="1" applyAlignment="1" applyProtection="1">
      <alignment horizontal="center" vertical="center" wrapText="1"/>
      <protection hidden="1"/>
    </xf>
    <xf numFmtId="168" fontId="20" fillId="5" borderId="10" xfId="0" applyNumberFormat="1" applyFont="1" applyFill="1" applyBorder="1" applyAlignment="1" applyProtection="1">
      <alignment horizontal="center" vertical="center"/>
      <protection hidden="1"/>
    </xf>
    <xf numFmtId="0" fontId="20" fillId="0" borderId="9" xfId="0" applyFont="1" applyBorder="1" applyAlignment="1">
      <alignment horizontal="center" vertical="center"/>
    </xf>
    <xf numFmtId="0" fontId="20" fillId="0" borderId="0" xfId="0" applyFont="1" applyAlignment="1">
      <alignment horizontal="center" vertical="center"/>
    </xf>
    <xf numFmtId="0" fontId="11" fillId="0" borderId="0" xfId="0" applyFont="1" applyAlignment="1">
      <alignment horizontal="left"/>
    </xf>
    <xf numFmtId="164" fontId="11" fillId="0" borderId="0" xfId="0" applyNumberFormat="1" applyFont="1"/>
    <xf numFmtId="0" fontId="7" fillId="0" borderId="29" xfId="0" applyFont="1" applyBorder="1"/>
    <xf numFmtId="0" fontId="7" fillId="0" borderId="30" xfId="0" applyFont="1" applyBorder="1"/>
    <xf numFmtId="0" fontId="7" fillId="0" borderId="30" xfId="0" applyFont="1" applyBorder="1" applyAlignment="1">
      <alignment horizontal="left"/>
    </xf>
    <xf numFmtId="0" fontId="7" fillId="0" borderId="31" xfId="0" applyFont="1" applyBorder="1"/>
    <xf numFmtId="0" fontId="11" fillId="0" borderId="32" xfId="0" applyFont="1" applyBorder="1"/>
    <xf numFmtId="170" fontId="28" fillId="0" borderId="0" xfId="0" applyNumberFormat="1" applyFont="1"/>
    <xf numFmtId="0" fontId="11" fillId="0" borderId="33" xfId="0" applyFont="1" applyBorder="1"/>
    <xf numFmtId="0" fontId="7" fillId="0" borderId="32" xfId="0" applyFont="1" applyBorder="1"/>
    <xf numFmtId="0" fontId="7" fillId="0" borderId="33" xfId="0" applyFont="1" applyBorder="1"/>
    <xf numFmtId="0" fontId="12" fillId="0" borderId="34" xfId="0" applyFont="1" applyBorder="1"/>
    <xf numFmtId="0" fontId="12" fillId="0" borderId="35" xfId="0" applyFont="1" applyBorder="1"/>
    <xf numFmtId="0" fontId="12" fillId="0" borderId="36" xfId="0" applyFont="1" applyBorder="1"/>
    <xf numFmtId="0" fontId="6" fillId="0" borderId="22" xfId="0" applyFont="1" applyBorder="1" applyAlignment="1">
      <alignment vertical="center" shrinkToFit="1"/>
    </xf>
    <xf numFmtId="0" fontId="6" fillId="0" borderId="1" xfId="0" applyFont="1" applyBorder="1" applyAlignment="1">
      <alignment vertical="center" shrinkToFit="1"/>
    </xf>
    <xf numFmtId="169" fontId="29" fillId="3" borderId="27" xfId="0" applyNumberFormat="1" applyFont="1" applyFill="1" applyBorder="1" applyAlignment="1">
      <alignment horizontal="center" vertical="center" wrapText="1"/>
    </xf>
    <xf numFmtId="169" fontId="29" fillId="2" borderId="27" xfId="0" applyNumberFormat="1" applyFont="1" applyFill="1" applyBorder="1" applyAlignment="1">
      <alignment horizontal="center" vertical="center" wrapText="1"/>
    </xf>
    <xf numFmtId="169" fontId="29" fillId="2" borderId="28" xfId="0" applyNumberFormat="1" applyFont="1" applyFill="1" applyBorder="1" applyAlignment="1">
      <alignment horizontal="center" vertical="center" wrapText="1"/>
    </xf>
    <xf numFmtId="0" fontId="15" fillId="14" borderId="0" xfId="0" applyFont="1" applyFill="1" applyAlignment="1">
      <alignment vertical="top" wrapText="1"/>
    </xf>
    <xf numFmtId="49" fontId="14" fillId="14" borderId="0" xfId="0" applyNumberFormat="1" applyFont="1" applyFill="1" applyAlignment="1">
      <alignment vertical="center"/>
    </xf>
    <xf numFmtId="0" fontId="1" fillId="14" borderId="0" xfId="0" applyFont="1" applyFill="1"/>
    <xf numFmtId="0" fontId="32" fillId="11" borderId="25" xfId="0" applyFont="1" applyFill="1" applyBorder="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4" fillId="14" borderId="0" xfId="0" applyFont="1" applyFill="1" applyAlignment="1">
      <alignment horizontal="left" vertical="center" wrapText="1"/>
    </xf>
    <xf numFmtId="0" fontId="30" fillId="0" borderId="0" xfId="0" applyFont="1" applyAlignment="1">
      <alignment horizontal="left" vertical="center" wrapText="1"/>
    </xf>
    <xf numFmtId="0" fontId="31" fillId="14" borderId="0" xfId="0" applyFont="1" applyFill="1" applyAlignment="1">
      <alignment horizontal="left" vertical="center" wrapText="1"/>
    </xf>
    <xf numFmtId="0" fontId="15" fillId="0" borderId="0" xfId="0" applyFont="1" applyAlignment="1">
      <alignment horizontal="left" vertical="top" wrapText="1"/>
    </xf>
    <xf numFmtId="0" fontId="16" fillId="0" borderId="0" xfId="0" applyFont="1" applyAlignment="1">
      <alignment horizontal="left" vertical="center" wrapText="1"/>
    </xf>
    <xf numFmtId="164" fontId="5" fillId="12" borderId="24" xfId="1" applyFont="1" applyFill="1" applyBorder="1" applyAlignment="1" applyProtection="1">
      <alignment horizontal="center" vertical="center" wrapText="1"/>
    </xf>
    <xf numFmtId="164" fontId="5" fillId="12" borderId="12" xfId="1" applyFont="1" applyFill="1" applyBorder="1" applyAlignment="1" applyProtection="1">
      <alignment horizontal="center" vertical="center" wrapText="1"/>
    </xf>
    <xf numFmtId="0" fontId="24" fillId="12" borderId="22" xfId="0" applyFont="1" applyFill="1" applyBorder="1" applyAlignment="1">
      <alignment horizontal="center" vertical="center"/>
    </xf>
    <xf numFmtId="0" fontId="4" fillId="0" borderId="23" xfId="0" applyFont="1" applyBorder="1" applyAlignment="1">
      <alignment horizontal="center"/>
    </xf>
    <xf numFmtId="0" fontId="4" fillId="0" borderId="0" xfId="0" applyFont="1" applyAlignment="1">
      <alignment horizontal="center"/>
    </xf>
    <xf numFmtId="0" fontId="24" fillId="12" borderId="16" xfId="0" applyFont="1" applyFill="1" applyBorder="1" applyAlignment="1">
      <alignment horizontal="center" vertical="center"/>
    </xf>
    <xf numFmtId="0" fontId="24" fillId="12" borderId="17" xfId="0" applyFont="1" applyFill="1" applyBorder="1" applyAlignment="1">
      <alignment horizontal="center" vertical="center"/>
    </xf>
    <xf numFmtId="0" fontId="24" fillId="12" borderId="18" xfId="0" applyFont="1" applyFill="1" applyBorder="1" applyAlignment="1">
      <alignment horizontal="center" vertical="center"/>
    </xf>
    <xf numFmtId="0" fontId="5" fillId="0" borderId="24"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9" borderId="34" xfId="0" applyFont="1" applyFill="1" applyBorder="1" applyAlignment="1">
      <alignment horizontal="left" vertical="center"/>
    </xf>
    <xf numFmtId="0" fontId="5" fillId="9" borderId="35" xfId="0" applyFont="1" applyFill="1" applyBorder="1" applyAlignment="1">
      <alignment horizontal="left" vertical="center"/>
    </xf>
    <xf numFmtId="0" fontId="5" fillId="9" borderId="36" xfId="0" applyFont="1" applyFill="1" applyBorder="1" applyAlignment="1">
      <alignment horizontal="left" vertical="center"/>
    </xf>
    <xf numFmtId="172" fontId="20" fillId="0" borderId="6" xfId="0" applyNumberFormat="1" applyFont="1" applyBorder="1" applyAlignment="1">
      <alignment horizontal="center" vertical="center"/>
    </xf>
  </cellXfs>
  <cellStyles count="4">
    <cellStyle name="Euro" xfId="1" xr:uid="{00000000-0005-0000-0000-000000000000}"/>
    <cellStyle name="Normale" xfId="0" builtinId="0" customBuiltin="1"/>
    <cellStyle name="Normale 2" xfId="3" xr:uid="{00000000-0005-0000-0000-000002000000}"/>
    <cellStyle name="Text" xfId="2" xr:uid="{00000000-0005-0000-0000-000003000000}"/>
  </cellStyles>
  <dxfs count="3">
    <dxf>
      <font>
        <color rgb="FFFFFFCC"/>
      </font>
    </dxf>
    <dxf>
      <font>
        <color rgb="FFFFFFCC"/>
      </font>
    </dxf>
    <dxf>
      <font>
        <color rgb="FFFFFFCC"/>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40640</xdr:colOff>
      <xdr:row>35</xdr:row>
      <xdr:rowOff>71121</xdr:rowOff>
    </xdr:from>
    <xdr:to>
      <xdr:col>13</xdr:col>
      <xdr:colOff>14369</xdr:colOff>
      <xdr:row>36</xdr:row>
      <xdr:rowOff>81281</xdr:rowOff>
    </xdr:to>
    <xdr:pic>
      <xdr:nvPicPr>
        <xdr:cNvPr id="3" name="Immagine 2">
          <a:extLst>
            <a:ext uri="{FF2B5EF4-FFF2-40B4-BE49-F238E27FC236}">
              <a16:creationId xmlns:a16="http://schemas.microsoft.com/office/drawing/2014/main" id="{A3A9C43A-A342-5267-A104-5DF4B0629DBC}"/>
            </a:ext>
          </a:extLst>
        </xdr:cNvPr>
        <xdr:cNvPicPr>
          <a:picLocks noChangeAspect="1"/>
        </xdr:cNvPicPr>
      </xdr:nvPicPr>
      <xdr:blipFill>
        <a:blip xmlns:r="http://schemas.openxmlformats.org/officeDocument/2006/relationships" r:embed="rId1"/>
        <a:stretch>
          <a:fillRect/>
        </a:stretch>
      </xdr:blipFill>
      <xdr:spPr>
        <a:xfrm>
          <a:off x="2438400" y="7294881"/>
          <a:ext cx="5988449" cy="10769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showGridLines="0" topLeftCell="A6" zoomScale="134" zoomScaleNormal="150" workbookViewId="0">
      <selection activeCell="F12" sqref="F12"/>
    </sheetView>
  </sheetViews>
  <sheetFormatPr baseColWidth="10" defaultColWidth="0" defaultRowHeight="13" x14ac:dyDescent="0.15"/>
  <cols>
    <col min="1" max="1" width="1.6640625" style="1" customWidth="1"/>
    <col min="2" max="2" width="25.33203125" style="1" customWidth="1"/>
    <col min="3" max="3" width="15.5" style="1" customWidth="1"/>
    <col min="4" max="5" width="21.6640625" style="1" customWidth="1"/>
    <col min="6" max="7" width="11.5" style="1" customWidth="1"/>
    <col min="8" max="8" width="0.33203125" style="1" customWidth="1"/>
    <col min="9" max="16384" width="9.1640625" style="1" hidden="1"/>
  </cols>
  <sheetData>
    <row r="1" spans="2:7" ht="34.5" customHeight="1" x14ac:dyDescent="0.15">
      <c r="B1" s="125" t="s">
        <v>92</v>
      </c>
      <c r="C1" s="125"/>
      <c r="D1" s="125"/>
      <c r="E1" s="125"/>
      <c r="F1" s="125"/>
      <c r="G1" s="125"/>
    </row>
    <row r="2" spans="2:7" ht="22" customHeight="1" x14ac:dyDescent="0.15">
      <c r="B2" s="43" t="s">
        <v>93</v>
      </c>
      <c r="C2" s="23"/>
      <c r="D2" s="23"/>
      <c r="E2" s="23"/>
    </row>
    <row r="4" spans="2:7" ht="48" customHeight="1" x14ac:dyDescent="0.15">
      <c r="B4" s="78" t="s">
        <v>91</v>
      </c>
      <c r="C4" s="80" t="s">
        <v>17</v>
      </c>
      <c r="D4" s="16" t="s">
        <v>19</v>
      </c>
      <c r="E4" s="16" t="s">
        <v>20</v>
      </c>
      <c r="F4" s="15" t="s">
        <v>66</v>
      </c>
      <c r="G4" s="15" t="s">
        <v>64</v>
      </c>
    </row>
    <row r="5" spans="2:7" ht="28" customHeight="1" x14ac:dyDescent="0.15">
      <c r="B5" s="121" t="s">
        <v>74</v>
      </c>
      <c r="C5" s="79" t="s">
        <v>23</v>
      </c>
      <c r="D5" s="115">
        <v>150</v>
      </c>
      <c r="E5" s="115">
        <v>134</v>
      </c>
      <c r="F5" s="116">
        <f>E5*(1-40%)</f>
        <v>80.399999999999991</v>
      </c>
      <c r="G5" s="116" t="s">
        <v>65</v>
      </c>
    </row>
    <row r="6" spans="2:7" ht="31" customHeight="1" x14ac:dyDescent="0.15">
      <c r="B6" s="121" t="s">
        <v>75</v>
      </c>
      <c r="C6" s="79" t="s">
        <v>18</v>
      </c>
      <c r="D6" s="115">
        <v>205</v>
      </c>
      <c r="E6" s="115">
        <v>184</v>
      </c>
      <c r="F6" s="116">
        <f>E6*(1-40%)</f>
        <v>110.39999999999999</v>
      </c>
      <c r="G6" s="117" t="s">
        <v>65</v>
      </c>
    </row>
    <row r="7" spans="2:7" x14ac:dyDescent="0.15">
      <c r="B7" s="2"/>
      <c r="C7" s="2"/>
      <c r="D7" s="2"/>
    </row>
    <row r="8" spans="2:7" ht="16" x14ac:dyDescent="0.15">
      <c r="B8" s="128" t="s">
        <v>21</v>
      </c>
      <c r="C8" s="128"/>
      <c r="D8" s="128"/>
      <c r="E8" s="128"/>
    </row>
    <row r="9" spans="2:7" ht="6" customHeight="1" x14ac:dyDescent="0.15">
      <c r="B9" s="20"/>
      <c r="C9" s="20"/>
      <c r="D9" s="20"/>
      <c r="E9" s="20"/>
    </row>
    <row r="10" spans="2:7" ht="33" customHeight="1" x14ac:dyDescent="0.15">
      <c r="B10" s="126" t="s">
        <v>94</v>
      </c>
      <c r="C10" s="126"/>
      <c r="D10" s="126"/>
      <c r="E10" s="126"/>
      <c r="F10" s="126"/>
      <c r="G10" s="126"/>
    </row>
    <row r="11" spans="2:7" ht="8" customHeight="1" x14ac:dyDescent="0.15">
      <c r="B11" s="20"/>
      <c r="C11" s="20"/>
      <c r="D11" s="20"/>
      <c r="E11" s="20"/>
      <c r="F11" s="19"/>
      <c r="G11" s="19"/>
    </row>
    <row r="12" spans="2:7" ht="131" customHeight="1" x14ac:dyDescent="0.15">
      <c r="B12" s="127" t="s">
        <v>90</v>
      </c>
      <c r="C12" s="127"/>
      <c r="D12" s="127"/>
      <c r="E12" s="127"/>
      <c r="F12" s="19"/>
      <c r="G12" s="19"/>
    </row>
    <row r="13" spans="2:7" ht="14" customHeight="1" x14ac:dyDescent="0.15">
      <c r="B13" s="124" t="s">
        <v>70</v>
      </c>
      <c r="C13" s="124"/>
      <c r="D13" s="124"/>
      <c r="E13" s="124"/>
      <c r="F13" s="118"/>
      <c r="G13" s="118"/>
    </row>
    <row r="14" spans="2:7" ht="38" customHeight="1" x14ac:dyDescent="0.15">
      <c r="B14" s="123" t="s">
        <v>58</v>
      </c>
      <c r="C14" s="123"/>
      <c r="D14" s="123"/>
      <c r="E14" s="123"/>
      <c r="F14" s="21"/>
      <c r="G14" s="21"/>
    </row>
    <row r="15" spans="2:7" ht="68" customHeight="1" x14ac:dyDescent="0.15">
      <c r="B15" s="122" t="s">
        <v>71</v>
      </c>
      <c r="C15" s="122"/>
      <c r="D15" s="122"/>
      <c r="E15" s="122"/>
      <c r="F15" s="21"/>
      <c r="G15" s="21"/>
    </row>
    <row r="16" spans="2:7" ht="65" customHeight="1" x14ac:dyDescent="0.15">
      <c r="B16" s="122" t="s">
        <v>72</v>
      </c>
      <c r="C16" s="122"/>
      <c r="D16" s="122"/>
      <c r="E16" s="122"/>
    </row>
    <row r="17" spans="2:7" ht="6" customHeight="1" x14ac:dyDescent="0.2">
      <c r="B17" s="18"/>
      <c r="C17" s="18"/>
      <c r="D17" s="17"/>
      <c r="G17" s="33"/>
    </row>
    <row r="18" spans="2:7" ht="16" x14ac:dyDescent="0.15">
      <c r="B18" s="119" t="s">
        <v>73</v>
      </c>
      <c r="C18" s="119"/>
      <c r="D18" s="119"/>
      <c r="E18" s="119"/>
      <c r="F18" s="120"/>
      <c r="G18" s="120"/>
    </row>
    <row r="19" spans="2:7" ht="16" x14ac:dyDescent="0.2">
      <c r="B19" s="18"/>
      <c r="C19" s="18"/>
      <c r="D19" s="17"/>
    </row>
  </sheetData>
  <sheetProtection selectLockedCells="1" selectUnlockedCells="1"/>
  <mergeCells count="8">
    <mergeCell ref="B16:E16"/>
    <mergeCell ref="B14:E14"/>
    <mergeCell ref="B13:E13"/>
    <mergeCell ref="B1:G1"/>
    <mergeCell ref="B10:G10"/>
    <mergeCell ref="B12:E12"/>
    <mergeCell ref="B8:E8"/>
    <mergeCell ref="B15:E15"/>
  </mergeCells>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showGridLines="0" zoomScale="125" zoomScaleNormal="125" workbookViewId="0">
      <selection activeCell="A14" sqref="A14"/>
    </sheetView>
  </sheetViews>
  <sheetFormatPr baseColWidth="10" defaultColWidth="8.83203125" defaultRowHeight="13" x14ac:dyDescent="0.15"/>
  <cols>
    <col min="1" max="1" width="134.33203125" customWidth="1"/>
    <col min="2" max="16383" width="0" hidden="1" customWidth="1"/>
    <col min="16384" max="16384" width="0.5" customWidth="1"/>
  </cols>
  <sheetData>
    <row r="1" spans="1:6" ht="27" customHeight="1" thickBot="1" x14ac:dyDescent="0.2">
      <c r="A1" s="85" t="s">
        <v>76</v>
      </c>
      <c r="B1" s="22"/>
      <c r="C1" s="22"/>
      <c r="D1" s="22"/>
      <c r="E1" s="22"/>
      <c r="F1" s="22"/>
    </row>
    <row r="2" spans="1:6" s="93" customFormat="1" ht="19" customHeight="1" x14ac:dyDescent="0.15">
      <c r="A2" s="86" t="s">
        <v>44</v>
      </c>
    </row>
    <row r="3" spans="1:6" s="93" customFormat="1" ht="19" customHeight="1" x14ac:dyDescent="0.15">
      <c r="A3" s="87" t="s">
        <v>77</v>
      </c>
    </row>
    <row r="4" spans="1:6" s="93" customFormat="1" ht="73" customHeight="1" thickBot="1" x14ac:dyDescent="0.2">
      <c r="A4" s="88" t="s">
        <v>55</v>
      </c>
    </row>
    <row r="5" spans="1:6" s="93" customFormat="1" ht="19" customHeight="1" x14ac:dyDescent="0.15">
      <c r="A5" s="89" t="s">
        <v>45</v>
      </c>
    </row>
    <row r="6" spans="1:6" s="93" customFormat="1" ht="19" customHeight="1" x14ac:dyDescent="0.15">
      <c r="A6" s="87" t="s">
        <v>46</v>
      </c>
    </row>
    <row r="7" spans="1:6" s="93" customFormat="1" ht="19" customHeight="1" x14ac:dyDescent="0.15">
      <c r="A7" s="87" t="s">
        <v>51</v>
      </c>
    </row>
    <row r="8" spans="1:6" s="93" customFormat="1" ht="19" customHeight="1" x14ac:dyDescent="0.15">
      <c r="A8" s="87" t="s">
        <v>50</v>
      </c>
    </row>
    <row r="9" spans="1:6" s="93" customFormat="1" ht="19" customHeight="1" x14ac:dyDescent="0.15">
      <c r="A9" s="87" t="s">
        <v>52</v>
      </c>
    </row>
    <row r="10" spans="1:6" s="93" customFormat="1" ht="19" customHeight="1" x14ac:dyDescent="0.15">
      <c r="A10" s="87" t="s">
        <v>78</v>
      </c>
    </row>
    <row r="11" spans="1:6" s="93" customFormat="1" ht="19" customHeight="1" x14ac:dyDescent="0.15">
      <c r="A11" s="87"/>
    </row>
    <row r="12" spans="1:6" s="93" customFormat="1" ht="19" customHeight="1" x14ac:dyDescent="0.15">
      <c r="A12" s="87" t="s">
        <v>54</v>
      </c>
    </row>
    <row r="13" spans="1:6" s="93" customFormat="1" ht="19" customHeight="1" x14ac:dyDescent="0.15">
      <c r="A13" s="87" t="s">
        <v>96</v>
      </c>
    </row>
    <row r="14" spans="1:6" s="93" customFormat="1" ht="19" customHeight="1" thickBot="1" x14ac:dyDescent="0.2">
      <c r="A14" s="90"/>
    </row>
    <row r="15" spans="1:6" s="93" customFormat="1" ht="19" customHeight="1" x14ac:dyDescent="0.15">
      <c r="A15" s="89" t="s">
        <v>47</v>
      </c>
    </row>
    <row r="16" spans="1:6" s="93" customFormat="1" ht="21" customHeight="1" x14ac:dyDescent="0.15">
      <c r="A16" s="91" t="s">
        <v>79</v>
      </c>
    </row>
    <row r="17" spans="1:1" s="93" customFormat="1" ht="19" customHeight="1" thickBot="1" x14ac:dyDescent="0.2">
      <c r="A17" s="88"/>
    </row>
    <row r="18" spans="1:1" s="93" customFormat="1" ht="19" customHeight="1" x14ac:dyDescent="0.15">
      <c r="A18" s="89" t="s">
        <v>48</v>
      </c>
    </row>
    <row r="19" spans="1:1" s="93" customFormat="1" ht="19" customHeight="1" x14ac:dyDescent="0.15">
      <c r="A19" s="92" t="s">
        <v>80</v>
      </c>
    </row>
    <row r="20" spans="1:1" s="93" customFormat="1" ht="19" customHeight="1" x14ac:dyDescent="0.15">
      <c r="A20" s="87" t="s">
        <v>49</v>
      </c>
    </row>
    <row r="21" spans="1:1" s="93" customFormat="1" ht="19" customHeight="1" thickBot="1" x14ac:dyDescent="0.2">
      <c r="A21" s="90"/>
    </row>
  </sheetData>
  <sheetProtection selectLockedCells="1" selectUnlockedCells="1"/>
  <pageMargins left="0.75" right="0.75" top="1" bottom="1" header="0.51180555555555551" footer="0.51180555555555551"/>
  <pageSetup paperSize="9"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51"/>
  <sheetViews>
    <sheetView showGridLines="0" tabSelected="1" zoomScale="113" zoomScaleNormal="125" workbookViewId="0">
      <selection sqref="A1:F1"/>
    </sheetView>
  </sheetViews>
  <sheetFormatPr baseColWidth="10" defaultColWidth="0" defaultRowHeight="14" x14ac:dyDescent="0.15"/>
  <cols>
    <col min="1" max="1" width="20" customWidth="1"/>
    <col min="2" max="2" width="11.5" customWidth="1"/>
    <col min="3" max="3" width="6.1640625" customWidth="1"/>
    <col min="4" max="4" width="9.1640625" customWidth="1"/>
    <col min="5" max="5" width="7.5" customWidth="1"/>
    <col min="6" max="6" width="9.5" customWidth="1"/>
    <col min="7" max="7" width="4.5" customWidth="1"/>
    <col min="8" max="9" width="6" style="72" customWidth="1"/>
    <col min="10" max="10" width="6" style="3" customWidth="1"/>
    <col min="11" max="12" width="6" style="4" customWidth="1"/>
    <col min="13" max="13" width="12.1640625" style="4" customWidth="1"/>
    <col min="14" max="14" width="7" customWidth="1"/>
    <col min="15" max="15" width="8.6640625" customWidth="1"/>
    <col min="16" max="16" width="7" customWidth="1"/>
    <col min="17" max="17" width="8" customWidth="1"/>
    <col min="18" max="18" width="10.6640625" customWidth="1"/>
    <col min="19" max="19" width="22.1640625" customWidth="1"/>
    <col min="20" max="20" width="2.1640625" style="47" customWidth="1"/>
    <col min="21" max="23" width="7.6640625" style="47" hidden="1" customWidth="1"/>
    <col min="24" max="24" width="7.6640625" style="48" hidden="1" customWidth="1"/>
    <col min="25" max="25" width="4.6640625" style="48" hidden="1" customWidth="1"/>
    <col min="26" max="26" width="3.83203125" style="48" hidden="1" customWidth="1"/>
    <col min="27" max="27" width="22.5" style="47" hidden="1" customWidth="1"/>
    <col min="28" max="33" width="9.1640625" hidden="1" customWidth="1"/>
    <col min="34" max="34" width="0" hidden="1" customWidth="1"/>
    <col min="35" max="16384" width="9.1640625" hidden="1"/>
  </cols>
  <sheetData>
    <row r="1" spans="1:31" ht="25" thickBot="1" x14ac:dyDescent="0.2">
      <c r="A1" s="131" t="s">
        <v>89</v>
      </c>
      <c r="B1" s="131"/>
      <c r="C1" s="131"/>
      <c r="D1" s="131"/>
      <c r="E1" s="131"/>
      <c r="F1" s="131"/>
      <c r="G1" s="132" t="s">
        <v>39</v>
      </c>
      <c r="H1" s="133"/>
      <c r="I1" s="133"/>
      <c r="J1" s="133"/>
      <c r="K1" s="133"/>
      <c r="L1" s="133"/>
      <c r="M1" s="133"/>
      <c r="N1" s="133"/>
      <c r="O1" s="133"/>
      <c r="P1" s="133"/>
      <c r="Q1" s="133"/>
    </row>
    <row r="2" spans="1:31" ht="20" customHeight="1" thickBot="1" x14ac:dyDescent="0.2">
      <c r="A2" s="134" t="s">
        <v>95</v>
      </c>
      <c r="B2" s="135"/>
      <c r="C2" s="135"/>
      <c r="D2" s="135"/>
      <c r="E2" s="135"/>
      <c r="F2" s="135"/>
      <c r="G2" s="135"/>
      <c r="H2" s="135"/>
      <c r="I2" s="135"/>
      <c r="J2" s="135"/>
      <c r="K2" s="135"/>
      <c r="L2" s="135"/>
      <c r="M2" s="135"/>
      <c r="N2" s="135"/>
      <c r="O2" s="135"/>
      <c r="P2" s="135"/>
      <c r="Q2" s="135"/>
      <c r="R2" s="135"/>
      <c r="S2" s="136"/>
      <c r="X2" s="47" t="s">
        <v>24</v>
      </c>
      <c r="AA2" s="49" t="s">
        <v>25</v>
      </c>
      <c r="AB2" s="50">
        <v>1</v>
      </c>
      <c r="AC2" s="50">
        <v>2</v>
      </c>
      <c r="AD2" s="50">
        <v>3</v>
      </c>
      <c r="AE2" s="50">
        <v>4</v>
      </c>
    </row>
    <row r="3" spans="1:31" ht="16.5" customHeight="1" thickBot="1" x14ac:dyDescent="0.2">
      <c r="A3" s="76" t="s">
        <v>69</v>
      </c>
      <c r="B3" s="137" t="s">
        <v>43</v>
      </c>
      <c r="C3" s="138"/>
      <c r="D3" s="138"/>
      <c r="E3" s="138"/>
      <c r="F3" s="138"/>
      <c r="G3" s="138"/>
      <c r="H3" s="138"/>
      <c r="I3" s="138"/>
      <c r="J3" s="138"/>
      <c r="K3" s="138"/>
      <c r="L3" s="139"/>
      <c r="M3" s="140" t="s">
        <v>87</v>
      </c>
      <c r="N3" s="141"/>
      <c r="O3" s="141"/>
      <c r="P3" s="142"/>
      <c r="Q3" s="44" t="s">
        <v>86</v>
      </c>
      <c r="R3" s="45"/>
      <c r="S3" s="46"/>
      <c r="X3" s="47" t="s">
        <v>11</v>
      </c>
      <c r="AA3" s="49" t="s">
        <v>31</v>
      </c>
      <c r="AB3" s="51">
        <v>85</v>
      </c>
      <c r="AC3" s="51">
        <v>150</v>
      </c>
      <c r="AD3" s="51">
        <v>205</v>
      </c>
      <c r="AE3" s="51"/>
    </row>
    <row r="4" spans="1:31" s="52" customFormat="1" ht="40" thickBot="1" x14ac:dyDescent="0.2">
      <c r="A4" s="81" t="s">
        <v>0</v>
      </c>
      <c r="B4" s="81" t="s">
        <v>1</v>
      </c>
      <c r="C4" s="82" t="s">
        <v>2</v>
      </c>
      <c r="D4" s="82" t="s">
        <v>3</v>
      </c>
      <c r="E4" s="82" t="s">
        <v>4</v>
      </c>
      <c r="F4" s="82" t="s">
        <v>3</v>
      </c>
      <c r="G4" s="82" t="s">
        <v>5</v>
      </c>
      <c r="H4" s="82" t="s">
        <v>36</v>
      </c>
      <c r="I4" s="82" t="s">
        <v>37</v>
      </c>
      <c r="J4" s="82" t="s">
        <v>68</v>
      </c>
      <c r="K4" s="82" t="s">
        <v>22</v>
      </c>
      <c r="L4" s="82" t="s">
        <v>67</v>
      </c>
      <c r="M4" s="83" t="s">
        <v>6</v>
      </c>
      <c r="N4" s="129" t="s">
        <v>7</v>
      </c>
      <c r="O4" s="130"/>
      <c r="P4" s="129" t="s">
        <v>8</v>
      </c>
      <c r="Q4" s="130"/>
      <c r="R4" s="25" t="s">
        <v>9</v>
      </c>
      <c r="S4" s="84" t="s">
        <v>10</v>
      </c>
      <c r="X4" s="47" t="s">
        <v>13</v>
      </c>
      <c r="Y4" s="47"/>
      <c r="Z4" s="47"/>
      <c r="AA4" s="49" t="s">
        <v>34</v>
      </c>
      <c r="AB4" s="51">
        <v>75</v>
      </c>
      <c r="AC4" s="51">
        <v>134</v>
      </c>
      <c r="AD4" s="51">
        <v>184</v>
      </c>
      <c r="AE4" s="51"/>
    </row>
    <row r="5" spans="1:31" s="52" customFormat="1" x14ac:dyDescent="0.15">
      <c r="A5" s="114" t="s">
        <v>61</v>
      </c>
      <c r="B5" s="113" t="s">
        <v>57</v>
      </c>
      <c r="C5" s="6">
        <v>45294</v>
      </c>
      <c r="D5" s="5" t="s">
        <v>11</v>
      </c>
      <c r="E5" s="6">
        <v>45297</v>
      </c>
      <c r="F5" s="5" t="s">
        <v>83</v>
      </c>
      <c r="G5" s="31">
        <f t="shared" ref="G5:G34" si="0">IF(AND(C5&lt;&gt;"",E5&lt;&gt;""),E5-C5,"")</f>
        <v>3</v>
      </c>
      <c r="H5" s="5">
        <v>1</v>
      </c>
      <c r="I5" s="5"/>
      <c r="J5" s="5"/>
      <c r="K5" s="5"/>
      <c r="L5" s="5"/>
      <c r="M5" s="32">
        <f>(IF(AND(ISNUMBER($G5)=TRUE,(ISNUMBER($H5)=TRUE),ISNUMBER(#REF!)=FALSE,ISNUMBER($I5)=FALSE,ISNUMBER(#REF!)=FALSE,ISNUMBER(#REF!)=FALSE,ISNUMBER($J5)=FALSE),HLOOKUP($G5,$AA$2:$AD$6,2,FALSE),(IF(AND(ISNUMBER($G5)=TRUE,(ISNUMBER(#REF!)=TRUE),ISNUMBER($H5)=FALSE,ISNUMBER($I5)=FALSE,ISNUMBER(#REF!)=FALSE,ISNUMBER($J5)=FALSE),HLOOKUP($G5,$AA$2:$AD$6,4,FALSE),(IF(AND(ISNUMBER($G5)=TRUE,(ISNUMBER($I5)=TRUE),ISNUMBER($H5)=FALSE,ISNUMBER(#REF!)=FALSE,ISNUMBER(#REF!)=FALSE,ISNUMBER($J5)=FALSE),HLOOKUP($G5,$AA$2:$AD$6,3,FALSE),(IF(AND(ISNUMBER($G5)=TRUE,(ISNUMBER(#REF!)=TRUE),ISNUMBER($H5)=FALSE,ISNUMBER(#REF!)=FALSE,ISNUMBER($I5)=FALSE,ISNUMBER($J5)=FALSE),HLOOKUP($G5,$AA$2:$AD$6,5,FALSE),IF(ISNUMBER($K5)=TRUE,HLOOKUP($G5,$AA$2:$AD$14,13,FALSE),IF(ISNUMBER($L5)=TRUE,HLOOKUP($G5,$AA$2:$AD$14,10,FALSE),IF(ISNUMBER($J5)=TRUE,HLOOKUP($G5,$AA$2:$AD$14,12,FALSE))))))))))))</f>
        <v>205</v>
      </c>
      <c r="N5" s="53" t="s">
        <v>12</v>
      </c>
      <c r="O5" s="24">
        <f t="shared" ref="O5:O34" si="1">IF($N5=$X$14,$AB$10,IF($N5=$X$15,$AC$10,$Y$13))</f>
        <v>0</v>
      </c>
      <c r="P5" s="54" t="s">
        <v>12</v>
      </c>
      <c r="Q5" s="24">
        <f t="shared" ref="Q5:Q34" si="2">IF(AND($G5&lt;&gt;"",$P5=$X$11),$G5*$AB$9,$Y$13)</f>
        <v>0</v>
      </c>
      <c r="R5" s="26">
        <f>M5+O5+Q5</f>
        <v>205</v>
      </c>
      <c r="S5" s="7"/>
      <c r="X5" s="47" t="s">
        <v>28</v>
      </c>
      <c r="Y5" s="47"/>
      <c r="Z5" s="47"/>
      <c r="AA5" s="49" t="s">
        <v>33</v>
      </c>
      <c r="AB5" s="51"/>
      <c r="AC5" s="51"/>
      <c r="AD5" s="51"/>
      <c r="AE5" s="51"/>
    </row>
    <row r="6" spans="1:31" s="52" customFormat="1" x14ac:dyDescent="0.15">
      <c r="A6" s="13" t="s">
        <v>62</v>
      </c>
      <c r="B6" s="13"/>
      <c r="C6" s="6">
        <v>45294</v>
      </c>
      <c r="D6" s="5" t="s">
        <v>11</v>
      </c>
      <c r="E6" s="6">
        <v>45297</v>
      </c>
      <c r="F6" s="5" t="s">
        <v>83</v>
      </c>
      <c r="G6" s="31">
        <f t="shared" si="0"/>
        <v>3</v>
      </c>
      <c r="H6" s="8">
        <v>1</v>
      </c>
      <c r="I6" s="8"/>
      <c r="J6" s="8"/>
      <c r="K6" s="8"/>
      <c r="L6" s="8"/>
      <c r="M6" s="32">
        <f>(IF(AND(ISNUMBER($G6)=TRUE,(ISNUMBER($H6)=TRUE),ISNUMBER(#REF!)=FALSE,ISNUMBER($I6)=FALSE,ISNUMBER(#REF!)=FALSE,ISNUMBER(#REF!)=FALSE,ISNUMBER($J6)=FALSE),HLOOKUP($G6,$AA$2:$AD$6,2,FALSE),(IF(AND(ISNUMBER($G6)=TRUE,(ISNUMBER(#REF!)=TRUE),ISNUMBER($H6)=FALSE,ISNUMBER($I6)=FALSE,ISNUMBER(#REF!)=FALSE,ISNUMBER($J6)=FALSE),HLOOKUP($G6,$AA$2:$AD$6,4,FALSE),(IF(AND(ISNUMBER($G6)=TRUE,(ISNUMBER($I6)=TRUE),ISNUMBER($H6)=FALSE,ISNUMBER(#REF!)=FALSE,ISNUMBER(#REF!)=FALSE,ISNUMBER($J6)=FALSE),HLOOKUP($G6,$AA$2:$AD$6,3,FALSE),(IF(AND(ISNUMBER($G6)=TRUE,(ISNUMBER(#REF!)=TRUE),ISNUMBER($H6)=FALSE,ISNUMBER(#REF!)=FALSE,ISNUMBER($I6)=FALSE,ISNUMBER($J6)=FALSE),HLOOKUP($G6,$AA$2:$AD$6,5,FALSE),IF(ISNUMBER($K6)=TRUE,HLOOKUP($G6,$AA$2:$AD$14,13,FALSE),IF(ISNUMBER($L6)=TRUE,HLOOKUP($G6,$AA$2:$AD$14,10,FALSE),IF(ISNUMBER($J6)=TRUE,HLOOKUP($G6,$AA$2:$AD$14,12,FALSE))))))))))))</f>
        <v>205</v>
      </c>
      <c r="N6" s="53" t="s">
        <v>12</v>
      </c>
      <c r="O6" s="24">
        <f t="shared" si="1"/>
        <v>0</v>
      </c>
      <c r="P6" s="54" t="s">
        <v>12</v>
      </c>
      <c r="Q6" s="24">
        <f t="shared" si="2"/>
        <v>0</v>
      </c>
      <c r="R6" s="26">
        <f t="shared" ref="R6:R34" si="3">M6+O6+Q6</f>
        <v>205</v>
      </c>
      <c r="S6" s="10"/>
      <c r="X6" s="55" t="s">
        <v>24</v>
      </c>
      <c r="Y6" s="55"/>
      <c r="Z6" s="55"/>
      <c r="AA6" s="49" t="s">
        <v>32</v>
      </c>
      <c r="AB6" s="51"/>
      <c r="AC6" s="51"/>
      <c r="AD6" s="51"/>
      <c r="AE6" s="51"/>
    </row>
    <row r="7" spans="1:31" s="52" customFormat="1" x14ac:dyDescent="0.15">
      <c r="A7" s="13" t="s">
        <v>63</v>
      </c>
      <c r="B7" s="13"/>
      <c r="C7" s="6">
        <v>45294</v>
      </c>
      <c r="D7" s="5" t="s">
        <v>11</v>
      </c>
      <c r="E7" s="6">
        <v>45297</v>
      </c>
      <c r="F7" s="5" t="s">
        <v>83</v>
      </c>
      <c r="G7" s="31">
        <f t="shared" si="0"/>
        <v>3</v>
      </c>
      <c r="H7" s="8">
        <v>1</v>
      </c>
      <c r="I7" s="8"/>
      <c r="J7" s="8"/>
      <c r="K7" s="8"/>
      <c r="L7" s="8"/>
      <c r="M7" s="32">
        <f>(IF(AND(ISNUMBER($G7)=TRUE,(ISNUMBER($H7)=TRUE),ISNUMBER(#REF!)=FALSE,ISNUMBER($I7)=FALSE,ISNUMBER(#REF!)=FALSE,ISNUMBER(#REF!)=FALSE,ISNUMBER($J7)=FALSE),HLOOKUP($G7,$AA$2:$AD$6,2,FALSE),(IF(AND(ISNUMBER($G7)=TRUE,(ISNUMBER(#REF!)=TRUE),ISNUMBER($H7)=FALSE,ISNUMBER($I7)=FALSE,ISNUMBER(#REF!)=FALSE,ISNUMBER($J7)=FALSE),HLOOKUP($G7,$AA$2:$AD$6,4,FALSE),(IF(AND(ISNUMBER($G7)=TRUE,(ISNUMBER($I7)=TRUE),ISNUMBER($H7)=FALSE,ISNUMBER(#REF!)=FALSE,ISNUMBER(#REF!)=FALSE,ISNUMBER($J7)=FALSE),HLOOKUP($G7,$AA$2:$AD$6,3,FALSE),(IF(AND(ISNUMBER($G7)=TRUE,(ISNUMBER(#REF!)=TRUE),ISNUMBER($H7)=FALSE,ISNUMBER(#REF!)=FALSE,ISNUMBER($I7)=FALSE,ISNUMBER($J7)=FALSE),HLOOKUP($G7,$AA$2:$AD$6,5,FALSE),IF(ISNUMBER($K7)=TRUE,HLOOKUP($G7,$AA$2:$AD$14,13,FALSE),IF(ISNUMBER($L7)=TRUE,HLOOKUP($G7,$AA$2:$AD$14,10,FALSE),IF(ISNUMBER($J7)=TRUE,HLOOKUP($G7,$AA$2:$AD$14,12,FALSE))))))))))))</f>
        <v>205</v>
      </c>
      <c r="N7" s="53" t="s">
        <v>12</v>
      </c>
      <c r="O7" s="24">
        <f t="shared" si="1"/>
        <v>0</v>
      </c>
      <c r="P7" s="54" t="s">
        <v>12</v>
      </c>
      <c r="Q7" s="24">
        <f t="shared" si="2"/>
        <v>0</v>
      </c>
      <c r="R7" s="26">
        <f t="shared" ref="R7" si="4">M7+O7+Q7</f>
        <v>205</v>
      </c>
      <c r="S7" s="10"/>
      <c r="X7" s="55"/>
      <c r="Y7" s="55"/>
      <c r="Z7" s="55"/>
      <c r="AA7" s="49"/>
      <c r="AB7" s="51"/>
      <c r="AC7" s="51"/>
      <c r="AD7" s="51"/>
      <c r="AE7" s="51"/>
    </row>
    <row r="8" spans="1:31" s="52" customFormat="1" x14ac:dyDescent="0.15">
      <c r="A8" s="13" t="s">
        <v>84</v>
      </c>
      <c r="B8" s="13" t="s">
        <v>85</v>
      </c>
      <c r="C8" s="6">
        <v>45295</v>
      </c>
      <c r="D8" s="5" t="s">
        <v>11</v>
      </c>
      <c r="E8" s="6">
        <v>45297</v>
      </c>
      <c r="F8" s="5" t="s">
        <v>56</v>
      </c>
      <c r="G8" s="31">
        <f t="shared" si="0"/>
        <v>2</v>
      </c>
      <c r="H8" s="8"/>
      <c r="I8" s="8">
        <v>1</v>
      </c>
      <c r="J8" s="8"/>
      <c r="K8" s="8"/>
      <c r="L8" s="8"/>
      <c r="M8" s="32">
        <f>(IF(AND(ISNUMBER($G8)=TRUE,(ISNUMBER($H8)=TRUE),ISNUMBER(#REF!)=FALSE,ISNUMBER($I8)=FALSE,ISNUMBER(#REF!)=FALSE,ISNUMBER(#REF!)=FALSE,ISNUMBER($J8)=FALSE),HLOOKUP($G8,$AA$2:$AD$6,2,FALSE),(IF(AND(ISNUMBER($G8)=TRUE,(ISNUMBER(#REF!)=TRUE),ISNUMBER($H8)=FALSE,ISNUMBER($I8)=FALSE,ISNUMBER(#REF!)=FALSE,ISNUMBER($J8)=FALSE),HLOOKUP($G8,$AA$2:$AD$6,4,FALSE),(IF(AND(ISNUMBER($G8)=TRUE,(ISNUMBER($I8)=TRUE),ISNUMBER($H8)=FALSE,ISNUMBER(#REF!)=FALSE,ISNUMBER(#REF!)=FALSE,ISNUMBER($J8)=FALSE),HLOOKUP($G8,$AA$2:$AD$6,3,FALSE),(IF(AND(ISNUMBER($G8)=TRUE,(ISNUMBER(#REF!)=TRUE),ISNUMBER($H8)=FALSE,ISNUMBER(#REF!)=FALSE,ISNUMBER($I8)=FALSE,ISNUMBER($J8)=FALSE),HLOOKUP($G8,$AA$2:$AD$6,5,FALSE),IF(ISNUMBER($K8)=TRUE,HLOOKUP($G8,$AA$2:$AD$14,13,FALSE),IF(ISNUMBER($L8)=TRUE,HLOOKUP($G8,$AA$2:$AD$14,10,FALSE),IF(ISNUMBER($J8)=TRUE,HLOOKUP($G8,$AA$2:$AD$14,12,FALSE))))))))))))</f>
        <v>134</v>
      </c>
      <c r="N8" s="53" t="s">
        <v>30</v>
      </c>
      <c r="O8" s="24">
        <f t="shared" si="1"/>
        <v>14</v>
      </c>
      <c r="P8" s="54" t="s">
        <v>30</v>
      </c>
      <c r="Q8" s="24">
        <f t="shared" si="2"/>
        <v>20</v>
      </c>
      <c r="R8" s="26">
        <f t="shared" si="3"/>
        <v>168</v>
      </c>
      <c r="S8" s="10" t="s">
        <v>88</v>
      </c>
      <c r="X8" s="55" t="s">
        <v>24</v>
      </c>
      <c r="Y8" s="55"/>
      <c r="Z8" s="55"/>
      <c r="AA8" s="49" t="s">
        <v>26</v>
      </c>
      <c r="AB8" s="51"/>
      <c r="AC8" s="51"/>
      <c r="AD8" s="51"/>
      <c r="AE8" s="51"/>
    </row>
    <row r="9" spans="1:31" s="52" customFormat="1" ht="15" x14ac:dyDescent="0.15">
      <c r="A9" s="13"/>
      <c r="B9" s="13"/>
      <c r="C9" s="6"/>
      <c r="D9" s="5"/>
      <c r="E9" s="6"/>
      <c r="F9" s="5"/>
      <c r="G9" s="31" t="str">
        <f t="shared" si="0"/>
        <v/>
      </c>
      <c r="H9" s="11"/>
      <c r="I9" s="11"/>
      <c r="J9" s="11"/>
      <c r="K9" s="11"/>
      <c r="L9" s="11"/>
      <c r="M9" s="32" t="b">
        <f>(IF(AND(ISNUMBER($G9)=TRUE,(ISNUMBER($H9)=TRUE),ISNUMBER(#REF!)=FALSE,ISNUMBER($I9)=FALSE,ISNUMBER(#REF!)=FALSE,ISNUMBER(#REF!)=FALSE,ISNUMBER($J9)=FALSE),HLOOKUP($G9,$AA$2:$AD$6,2,FALSE),(IF(AND(ISNUMBER($G9)=TRUE,(ISNUMBER(#REF!)=TRUE),ISNUMBER($H9)=FALSE,ISNUMBER($I9)=FALSE,ISNUMBER(#REF!)=FALSE,ISNUMBER($J9)=FALSE),HLOOKUP($G9,$AA$2:$AD$6,4,FALSE),(IF(AND(ISNUMBER($G9)=TRUE,(ISNUMBER($I9)=TRUE),ISNUMBER($H9)=FALSE,ISNUMBER(#REF!)=FALSE,ISNUMBER(#REF!)=FALSE,ISNUMBER($J9)=FALSE),HLOOKUP($G9,$AA$2:$AD$6,3,FALSE),(IF(AND(ISNUMBER($G9)=TRUE,(ISNUMBER(#REF!)=TRUE),ISNUMBER($H9)=FALSE,ISNUMBER(#REF!)=FALSE,ISNUMBER($I9)=FALSE,ISNUMBER($J9)=FALSE),HLOOKUP($G9,$AA$2:$AD$6,5,FALSE),IF(ISNUMBER($K9)=TRUE,HLOOKUP($G9,$AA$2:$AD$14,13,FALSE),IF(ISNUMBER($L9)=TRUE,HLOOKUP($G9,$AA$2:$AD$14,10,FALSE),IF(ISNUMBER($J9)=TRUE,HLOOKUP($G9,$AA$2:$AD$14,12,FALSE))))))))))))</f>
        <v>0</v>
      </c>
      <c r="N9" s="53" t="s">
        <v>12</v>
      </c>
      <c r="O9" s="24">
        <f t="shared" si="1"/>
        <v>0</v>
      </c>
      <c r="P9" s="54" t="s">
        <v>12</v>
      </c>
      <c r="Q9" s="24">
        <f t="shared" si="2"/>
        <v>0</v>
      </c>
      <c r="R9" s="26">
        <f t="shared" si="3"/>
        <v>0</v>
      </c>
      <c r="S9" s="12"/>
      <c r="X9" s="55" t="s">
        <v>28</v>
      </c>
      <c r="Y9" s="55"/>
      <c r="Z9" s="55"/>
      <c r="AA9" s="49" t="s">
        <v>27</v>
      </c>
      <c r="AB9" s="51">
        <v>10</v>
      </c>
      <c r="AC9" s="51">
        <f>AB9*AC2</f>
        <v>20</v>
      </c>
      <c r="AD9" s="51">
        <f>AB9*AD2</f>
        <v>30</v>
      </c>
      <c r="AE9" s="51"/>
    </row>
    <row r="10" spans="1:31" s="52" customFormat="1" ht="15" x14ac:dyDescent="0.15">
      <c r="A10" s="13"/>
      <c r="B10" s="13"/>
      <c r="C10" s="6"/>
      <c r="D10" s="5"/>
      <c r="E10" s="6"/>
      <c r="F10" s="5"/>
      <c r="G10" s="31" t="str">
        <f t="shared" si="0"/>
        <v/>
      </c>
      <c r="H10" s="11"/>
      <c r="I10" s="8"/>
      <c r="J10" s="8"/>
      <c r="K10" s="8"/>
      <c r="L10" s="8"/>
      <c r="M10" s="32" t="b">
        <f>(IF(AND(ISNUMBER($G10)=TRUE,(ISNUMBER($H10)=TRUE),ISNUMBER(#REF!)=FALSE,ISNUMBER($I10)=FALSE,ISNUMBER(#REF!)=FALSE,ISNUMBER(#REF!)=FALSE,ISNUMBER($J10)=FALSE),HLOOKUP($G10,$AA$2:$AD$6,2,FALSE),(IF(AND(ISNUMBER($G10)=TRUE,(ISNUMBER(#REF!)=TRUE),ISNUMBER($H10)=FALSE,ISNUMBER($I10)=FALSE,ISNUMBER(#REF!)=FALSE,ISNUMBER($J10)=FALSE),HLOOKUP($G10,$AA$2:$AD$6,4,FALSE),(IF(AND(ISNUMBER($G10)=TRUE,(ISNUMBER($I10)=TRUE),ISNUMBER($H10)=FALSE,ISNUMBER(#REF!)=FALSE,ISNUMBER(#REF!)=FALSE,ISNUMBER($J10)=FALSE),HLOOKUP($G10,$AA$2:$AD$6,3,FALSE),(IF(AND(ISNUMBER($G10)=TRUE,(ISNUMBER(#REF!)=TRUE),ISNUMBER($H10)=FALSE,ISNUMBER(#REF!)=FALSE,ISNUMBER($I10)=FALSE,ISNUMBER($J10)=FALSE),HLOOKUP($G10,$AA$2:$AD$6,5,FALSE),IF(ISNUMBER($K10)=TRUE,HLOOKUP($G10,$AA$2:$AD$14,13,FALSE),IF(ISNUMBER($L10)=TRUE,HLOOKUP($G10,$AA$2:$AD$14,10,FALSE),IF(ISNUMBER($J10)=TRUE,HLOOKUP($G10,$AA$2:$AD$14,12,FALSE))))))))))))</f>
        <v>0</v>
      </c>
      <c r="N10" s="53" t="s">
        <v>12</v>
      </c>
      <c r="O10" s="24">
        <f t="shared" si="1"/>
        <v>0</v>
      </c>
      <c r="P10" s="54" t="s">
        <v>12</v>
      </c>
      <c r="Q10" s="24">
        <f t="shared" si="2"/>
        <v>0</v>
      </c>
      <c r="R10" s="26">
        <f t="shared" si="3"/>
        <v>0</v>
      </c>
      <c r="S10" s="10"/>
      <c r="X10" s="47" t="s">
        <v>24</v>
      </c>
      <c r="Y10" s="47"/>
      <c r="Z10" s="47"/>
      <c r="AA10" s="49" t="s">
        <v>81</v>
      </c>
      <c r="AB10" s="51">
        <v>14</v>
      </c>
      <c r="AC10" s="51"/>
      <c r="AD10" s="51"/>
      <c r="AE10" s="51"/>
    </row>
    <row r="11" spans="1:31" s="52" customFormat="1" ht="15" x14ac:dyDescent="0.15">
      <c r="A11" s="13"/>
      <c r="B11" s="13"/>
      <c r="C11" s="6"/>
      <c r="D11" s="5"/>
      <c r="E11" s="6"/>
      <c r="F11" s="5"/>
      <c r="G11" s="31" t="str">
        <f t="shared" si="0"/>
        <v/>
      </c>
      <c r="H11" s="11"/>
      <c r="I11" s="8"/>
      <c r="J11" s="8"/>
      <c r="K11" s="8"/>
      <c r="L11" s="8"/>
      <c r="M11" s="32" t="b">
        <f>(IF(AND(ISNUMBER($G11)=TRUE,(ISNUMBER($H11)=TRUE),ISNUMBER(#REF!)=FALSE,ISNUMBER($I11)=FALSE,ISNUMBER(#REF!)=FALSE,ISNUMBER(#REF!)=FALSE,ISNUMBER($J11)=FALSE),HLOOKUP($G11,$AA$2:$AD$6,2,FALSE),(IF(AND(ISNUMBER($G11)=TRUE,(ISNUMBER(#REF!)=TRUE),ISNUMBER($H11)=FALSE,ISNUMBER($I11)=FALSE,ISNUMBER(#REF!)=FALSE,ISNUMBER($J11)=FALSE),HLOOKUP($G11,$AA$2:$AD$6,4,FALSE),(IF(AND(ISNUMBER($G11)=TRUE,(ISNUMBER($I11)=TRUE),ISNUMBER($H11)=FALSE,ISNUMBER(#REF!)=FALSE,ISNUMBER(#REF!)=FALSE,ISNUMBER($J11)=FALSE),HLOOKUP($G11,$AA$2:$AD$6,3,FALSE),(IF(AND(ISNUMBER($G11)=TRUE,(ISNUMBER(#REF!)=TRUE),ISNUMBER($H11)=FALSE,ISNUMBER(#REF!)=FALSE,ISNUMBER($I11)=FALSE,ISNUMBER($J11)=FALSE),HLOOKUP($G11,$AA$2:$AD$6,5,FALSE),IF(ISNUMBER($K11)=TRUE,HLOOKUP($G11,$AA$2:$AD$14,13,FALSE),IF(ISNUMBER($L11)=TRUE,HLOOKUP($G11,$AA$2:$AD$14,10,FALSE),IF(ISNUMBER($J11)=TRUE,HLOOKUP($G11,$AA$2:$AD$14,12,FALSE))))))))))))</f>
        <v>0</v>
      </c>
      <c r="N11" s="53" t="s">
        <v>12</v>
      </c>
      <c r="O11" s="24">
        <f t="shared" si="1"/>
        <v>0</v>
      </c>
      <c r="P11" s="54" t="s">
        <v>12</v>
      </c>
      <c r="Q11" s="24">
        <f t="shared" si="2"/>
        <v>0</v>
      </c>
      <c r="R11" s="26">
        <f t="shared" si="3"/>
        <v>0</v>
      </c>
      <c r="S11" s="10"/>
      <c r="X11" s="47" t="s">
        <v>30</v>
      </c>
      <c r="Y11" s="47"/>
      <c r="Z11" s="47"/>
      <c r="AA11" s="49" t="s">
        <v>29</v>
      </c>
      <c r="AB11" s="56"/>
      <c r="AC11" s="56"/>
      <c r="AD11" s="56"/>
      <c r="AE11" s="51"/>
    </row>
    <row r="12" spans="1:31" s="52" customFormat="1" ht="15" x14ac:dyDescent="0.15">
      <c r="A12" s="13"/>
      <c r="B12" s="13"/>
      <c r="C12" s="6"/>
      <c r="D12" s="5"/>
      <c r="E12" s="6"/>
      <c r="F12" s="5"/>
      <c r="G12" s="31" t="str">
        <f t="shared" si="0"/>
        <v/>
      </c>
      <c r="H12" s="11"/>
      <c r="I12" s="5"/>
      <c r="J12" s="5"/>
      <c r="K12" s="5"/>
      <c r="L12" s="5"/>
      <c r="M12" s="32" t="b">
        <f>(IF(AND(ISNUMBER($G12)=TRUE,(ISNUMBER($H12)=TRUE),ISNUMBER(#REF!)=FALSE,ISNUMBER($I12)=FALSE,ISNUMBER(#REF!)=FALSE,ISNUMBER(#REF!)=FALSE,ISNUMBER($J12)=FALSE),HLOOKUP($G12,$AA$2:$AD$6,2,FALSE),(IF(AND(ISNUMBER($G12)=TRUE,(ISNUMBER(#REF!)=TRUE),ISNUMBER($H12)=FALSE,ISNUMBER($I12)=FALSE,ISNUMBER(#REF!)=FALSE,ISNUMBER($J12)=FALSE),HLOOKUP($G12,$AA$2:$AD$6,4,FALSE),(IF(AND(ISNUMBER($G12)=TRUE,(ISNUMBER($I12)=TRUE),ISNUMBER($H12)=FALSE,ISNUMBER(#REF!)=FALSE,ISNUMBER(#REF!)=FALSE,ISNUMBER($J12)=FALSE),HLOOKUP($G12,$AA$2:$AD$6,3,FALSE),(IF(AND(ISNUMBER($G12)=TRUE,(ISNUMBER(#REF!)=TRUE),ISNUMBER($H12)=FALSE,ISNUMBER(#REF!)=FALSE,ISNUMBER($I12)=FALSE,ISNUMBER($J12)=FALSE),HLOOKUP($G12,$AA$2:$AD$6,5,FALSE),IF(ISNUMBER($K12)=TRUE,HLOOKUP($G12,$AA$2:$AD$14,13,FALSE),IF(ISNUMBER($L12)=TRUE,HLOOKUP($G12,$AA$2:$AD$14,10,FALSE),IF(ISNUMBER($J12)=TRUE,HLOOKUP($G12,$AA$2:$AD$14,12,FALSE))))))))))))</f>
        <v>0</v>
      </c>
      <c r="N12" s="53" t="s">
        <v>12</v>
      </c>
      <c r="O12" s="24">
        <f t="shared" si="1"/>
        <v>0</v>
      </c>
      <c r="P12" s="54" t="s">
        <v>12</v>
      </c>
      <c r="Q12" s="24">
        <f t="shared" si="2"/>
        <v>0</v>
      </c>
      <c r="R12" s="26">
        <f t="shared" si="3"/>
        <v>0</v>
      </c>
      <c r="S12" s="7"/>
      <c r="X12" s="47" t="s">
        <v>12</v>
      </c>
      <c r="Y12" s="47"/>
      <c r="Z12" s="47"/>
      <c r="AA12" s="49" t="s">
        <v>64</v>
      </c>
      <c r="AB12" s="56">
        <v>0</v>
      </c>
      <c r="AC12" s="56">
        <v>0</v>
      </c>
      <c r="AD12" s="56">
        <v>0</v>
      </c>
      <c r="AE12" s="51"/>
    </row>
    <row r="13" spans="1:31" s="52" customFormat="1" ht="15" x14ac:dyDescent="0.15">
      <c r="A13" s="13"/>
      <c r="B13" s="13"/>
      <c r="C13" s="6"/>
      <c r="D13" s="5"/>
      <c r="E13" s="6"/>
      <c r="F13" s="5"/>
      <c r="G13" s="31" t="str">
        <f t="shared" si="0"/>
        <v/>
      </c>
      <c r="H13" s="11"/>
      <c r="I13" s="8"/>
      <c r="J13" s="8"/>
      <c r="K13" s="8"/>
      <c r="L13" s="8"/>
      <c r="M13" s="32" t="b">
        <f>(IF(AND(ISNUMBER($G13)=TRUE,(ISNUMBER($H13)=TRUE),ISNUMBER(#REF!)=FALSE,ISNUMBER($I13)=FALSE,ISNUMBER(#REF!)=FALSE,ISNUMBER(#REF!)=FALSE,ISNUMBER($J13)=FALSE),HLOOKUP($G13,$AA$2:$AD$6,2,FALSE),(IF(AND(ISNUMBER($G13)=TRUE,(ISNUMBER(#REF!)=TRUE),ISNUMBER($H13)=FALSE,ISNUMBER($I13)=FALSE,ISNUMBER(#REF!)=FALSE,ISNUMBER($J13)=FALSE),HLOOKUP($G13,$AA$2:$AD$6,4,FALSE),(IF(AND(ISNUMBER($G13)=TRUE,(ISNUMBER($I13)=TRUE),ISNUMBER($H13)=FALSE,ISNUMBER(#REF!)=FALSE,ISNUMBER(#REF!)=FALSE,ISNUMBER($J13)=FALSE),HLOOKUP($G13,$AA$2:$AD$6,3,FALSE),(IF(AND(ISNUMBER($G13)=TRUE,(ISNUMBER(#REF!)=TRUE),ISNUMBER($H13)=FALSE,ISNUMBER(#REF!)=FALSE,ISNUMBER($I13)=FALSE,ISNUMBER($J13)=FALSE),HLOOKUP($G13,$AA$2:$AD$6,5,FALSE),IF(ISNUMBER($K13)=TRUE,HLOOKUP($G13,$AA$2:$AD$14,13,FALSE),IF(ISNUMBER($L13)=TRUE,HLOOKUP($G13,$AA$2:$AD$14,10,FALSE),IF(ISNUMBER($J13)=TRUE,HLOOKUP($G13,$AA$2:$AD$14,12,FALSE))))))))))))</f>
        <v>0</v>
      </c>
      <c r="N13" s="53" t="s">
        <v>12</v>
      </c>
      <c r="O13" s="24">
        <f t="shared" si="1"/>
        <v>0</v>
      </c>
      <c r="P13" s="54" t="s">
        <v>12</v>
      </c>
      <c r="Q13" s="24">
        <f t="shared" si="2"/>
        <v>0</v>
      </c>
      <c r="R13" s="26">
        <f t="shared" si="3"/>
        <v>0</v>
      </c>
      <c r="S13" s="10"/>
      <c r="X13" s="47" t="s">
        <v>24</v>
      </c>
      <c r="Y13" s="47"/>
      <c r="Z13" s="47"/>
      <c r="AA13" s="49" t="s">
        <v>82</v>
      </c>
      <c r="AB13" s="143">
        <v>45</v>
      </c>
      <c r="AC13" s="143">
        <v>80</v>
      </c>
      <c r="AD13" s="143">
        <v>110</v>
      </c>
      <c r="AE13" s="57"/>
    </row>
    <row r="14" spans="1:31" s="52" customFormat="1" ht="15" x14ac:dyDescent="0.15">
      <c r="A14" s="13"/>
      <c r="B14" s="13"/>
      <c r="C14" s="6"/>
      <c r="D14" s="5"/>
      <c r="E14" s="6"/>
      <c r="F14" s="5"/>
      <c r="G14" s="31" t="str">
        <f t="shared" si="0"/>
        <v/>
      </c>
      <c r="H14" s="11"/>
      <c r="I14" s="8"/>
      <c r="J14" s="8"/>
      <c r="K14" s="8"/>
      <c r="L14" s="8"/>
      <c r="M14" s="32" t="b">
        <f>(IF(AND(ISNUMBER($G14)=TRUE,(ISNUMBER($H14)=TRUE),ISNUMBER(#REF!)=FALSE,ISNUMBER($I14)=FALSE,ISNUMBER(#REF!)=FALSE,ISNUMBER(#REF!)=FALSE,ISNUMBER($J14)=FALSE),HLOOKUP($G14,$AA$2:$AD$6,2,FALSE),(IF(AND(ISNUMBER($G14)=TRUE,(ISNUMBER(#REF!)=TRUE),ISNUMBER($H14)=FALSE,ISNUMBER($I14)=FALSE,ISNUMBER(#REF!)=FALSE,ISNUMBER($J14)=FALSE),HLOOKUP($G14,$AA$2:$AD$6,4,FALSE),(IF(AND(ISNUMBER($G14)=TRUE,(ISNUMBER($I14)=TRUE),ISNUMBER($H14)=FALSE,ISNUMBER(#REF!)=FALSE,ISNUMBER(#REF!)=FALSE,ISNUMBER($J14)=FALSE),HLOOKUP($G14,$AA$2:$AD$6,3,FALSE),(IF(AND(ISNUMBER($G14)=TRUE,(ISNUMBER(#REF!)=TRUE),ISNUMBER($H14)=FALSE,ISNUMBER(#REF!)=FALSE,ISNUMBER($I14)=FALSE,ISNUMBER($J14)=FALSE),HLOOKUP($G14,$AA$2:$AD$6,5,FALSE),IF(ISNUMBER($K14)=TRUE,HLOOKUP($G14,$AA$2:$AD$14,13,FALSE),IF(ISNUMBER($L14)=TRUE,HLOOKUP($G14,$AA$2:$AD$14,10,FALSE),IF(ISNUMBER($J14)=TRUE,HLOOKUP($G14,$AA$2:$AD$14,12,FALSE))))))))))))</f>
        <v>0</v>
      </c>
      <c r="N14" s="53" t="s">
        <v>12</v>
      </c>
      <c r="O14" s="24">
        <f t="shared" si="1"/>
        <v>0</v>
      </c>
      <c r="P14" s="54" t="s">
        <v>12</v>
      </c>
      <c r="Q14" s="24">
        <f t="shared" si="2"/>
        <v>0</v>
      </c>
      <c r="R14" s="26">
        <f t="shared" si="3"/>
        <v>0</v>
      </c>
      <c r="S14" s="10"/>
      <c r="X14" s="47" t="s">
        <v>30</v>
      </c>
      <c r="Y14" s="47"/>
      <c r="Z14" s="47"/>
      <c r="AA14" s="49" t="s">
        <v>35</v>
      </c>
      <c r="AB14" s="56">
        <v>15</v>
      </c>
      <c r="AC14" s="56">
        <v>30</v>
      </c>
      <c r="AD14" s="56">
        <v>45</v>
      </c>
      <c r="AE14" s="57"/>
    </row>
    <row r="15" spans="1:31" s="52" customFormat="1" ht="15" x14ac:dyDescent="0.15">
      <c r="A15" s="13"/>
      <c r="B15" s="13"/>
      <c r="C15" s="6"/>
      <c r="D15" s="5"/>
      <c r="E15" s="6"/>
      <c r="F15" s="5"/>
      <c r="G15" s="31" t="str">
        <f t="shared" si="0"/>
        <v/>
      </c>
      <c r="H15" s="11"/>
      <c r="I15" s="8"/>
      <c r="J15" s="8"/>
      <c r="K15" s="8"/>
      <c r="L15" s="8"/>
      <c r="M15" s="32" t="b">
        <f>(IF(AND(ISNUMBER($G15)=TRUE,(ISNUMBER($H15)=TRUE),ISNUMBER(#REF!)=FALSE,ISNUMBER($I15)=FALSE,ISNUMBER(#REF!)=FALSE,ISNUMBER(#REF!)=FALSE,ISNUMBER($J15)=FALSE),HLOOKUP($G15,$AA$2:$AD$6,2,FALSE),(IF(AND(ISNUMBER($G15)=TRUE,(ISNUMBER(#REF!)=TRUE),ISNUMBER($H15)=FALSE,ISNUMBER($I15)=FALSE,ISNUMBER(#REF!)=FALSE,ISNUMBER($J15)=FALSE),HLOOKUP($G15,$AA$2:$AD$6,4,FALSE),(IF(AND(ISNUMBER($G15)=TRUE,(ISNUMBER($I15)=TRUE),ISNUMBER($H15)=FALSE,ISNUMBER(#REF!)=FALSE,ISNUMBER(#REF!)=FALSE,ISNUMBER($J15)=FALSE),HLOOKUP($G15,$AA$2:$AD$6,3,FALSE),(IF(AND(ISNUMBER($G15)=TRUE,(ISNUMBER(#REF!)=TRUE),ISNUMBER($H15)=FALSE,ISNUMBER(#REF!)=FALSE,ISNUMBER($I15)=FALSE,ISNUMBER($J15)=FALSE),HLOOKUP($G15,$AA$2:$AD$6,5,FALSE),IF(ISNUMBER($K15)=TRUE,HLOOKUP($G15,$AA$2:$AD$14,13,FALSE),IF(ISNUMBER($L15)=TRUE,HLOOKUP($G15,$AA$2:$AD$14,10,FALSE),IF(ISNUMBER($J15)=TRUE,HLOOKUP($G15,$AA$2:$AD$14,12,FALSE))))))))))))</f>
        <v>0</v>
      </c>
      <c r="N15" s="53" t="s">
        <v>12</v>
      </c>
      <c r="O15" s="24">
        <f t="shared" si="1"/>
        <v>0</v>
      </c>
      <c r="P15" s="54" t="s">
        <v>12</v>
      </c>
      <c r="Q15" s="24">
        <f t="shared" si="2"/>
        <v>0</v>
      </c>
      <c r="R15" s="26">
        <f t="shared" si="3"/>
        <v>0</v>
      </c>
      <c r="S15" s="10"/>
      <c r="X15" s="47" t="s">
        <v>12</v>
      </c>
      <c r="Y15" s="47"/>
      <c r="Z15" s="47"/>
      <c r="AA15" s="49" t="s">
        <v>38</v>
      </c>
      <c r="AB15" s="57"/>
      <c r="AC15" s="57"/>
      <c r="AD15" s="57"/>
      <c r="AE15" s="57"/>
    </row>
    <row r="16" spans="1:31" s="52" customFormat="1" ht="15" x14ac:dyDescent="0.15">
      <c r="A16" s="13"/>
      <c r="B16" s="13"/>
      <c r="C16" s="6"/>
      <c r="D16" s="5"/>
      <c r="E16" s="6"/>
      <c r="F16" s="5"/>
      <c r="G16" s="31" t="str">
        <f t="shared" si="0"/>
        <v/>
      </c>
      <c r="H16" s="11"/>
      <c r="I16" s="8"/>
      <c r="J16" s="8"/>
      <c r="K16" s="8"/>
      <c r="L16" s="8"/>
      <c r="M16" s="32" t="b">
        <f>(IF(AND(ISNUMBER($G16)=TRUE,(ISNUMBER($H16)=TRUE),ISNUMBER(#REF!)=FALSE,ISNUMBER($I16)=FALSE,ISNUMBER(#REF!)=FALSE,ISNUMBER(#REF!)=FALSE,ISNUMBER($J16)=FALSE),HLOOKUP($G16,$AA$2:$AD$6,2,FALSE),(IF(AND(ISNUMBER($G16)=TRUE,(ISNUMBER(#REF!)=TRUE),ISNUMBER($H16)=FALSE,ISNUMBER($I16)=FALSE,ISNUMBER(#REF!)=FALSE,ISNUMBER($J16)=FALSE),HLOOKUP($G16,$AA$2:$AD$6,4,FALSE),(IF(AND(ISNUMBER($G16)=TRUE,(ISNUMBER($I16)=TRUE),ISNUMBER($H16)=FALSE,ISNUMBER(#REF!)=FALSE,ISNUMBER(#REF!)=FALSE,ISNUMBER($J16)=FALSE),HLOOKUP($G16,$AA$2:$AD$6,3,FALSE),(IF(AND(ISNUMBER($G16)=TRUE,(ISNUMBER(#REF!)=TRUE),ISNUMBER($H16)=FALSE,ISNUMBER(#REF!)=FALSE,ISNUMBER($I16)=FALSE,ISNUMBER($J16)=FALSE),HLOOKUP($G16,$AA$2:$AD$6,5,FALSE),IF(ISNUMBER($K16)=TRUE,HLOOKUP($G16,$AA$2:$AD$14,13,FALSE),IF(ISNUMBER($L16)=TRUE,HLOOKUP($G16,$AA$2:$AD$14,10,FALSE),IF(ISNUMBER($J16)=TRUE,HLOOKUP($G16,$AA$2:$AD$14,12,FALSE))))))))))))</f>
        <v>0</v>
      </c>
      <c r="N16" s="53" t="s">
        <v>12</v>
      </c>
      <c r="O16" s="24">
        <f t="shared" si="1"/>
        <v>0</v>
      </c>
      <c r="P16" s="54" t="s">
        <v>12</v>
      </c>
      <c r="Q16" s="24">
        <f t="shared" si="2"/>
        <v>0</v>
      </c>
      <c r="R16" s="26">
        <f t="shared" si="3"/>
        <v>0</v>
      </c>
      <c r="S16" s="10"/>
      <c r="X16" s="47"/>
      <c r="Y16" s="47"/>
      <c r="Z16" s="47"/>
      <c r="AA16" s="47"/>
      <c r="AB16" s="48"/>
      <c r="AC16" s="48"/>
      <c r="AD16" s="48"/>
      <c r="AE16" s="47"/>
    </row>
    <row r="17" spans="1:31" s="52" customFormat="1" ht="15" x14ac:dyDescent="0.15">
      <c r="A17" s="13"/>
      <c r="B17" s="13"/>
      <c r="C17" s="6"/>
      <c r="D17" s="5"/>
      <c r="E17" s="6"/>
      <c r="F17" s="5"/>
      <c r="G17" s="31" t="str">
        <f t="shared" si="0"/>
        <v/>
      </c>
      <c r="H17" s="11"/>
      <c r="I17" s="8"/>
      <c r="J17" s="8"/>
      <c r="K17" s="9"/>
      <c r="L17" s="9"/>
      <c r="M17" s="32" t="b">
        <f>(IF(AND(ISNUMBER($G17)=TRUE,(ISNUMBER($H17)=TRUE),ISNUMBER(#REF!)=FALSE,ISNUMBER($I17)=FALSE,ISNUMBER(#REF!)=FALSE,ISNUMBER(#REF!)=FALSE,ISNUMBER($J17)=FALSE),HLOOKUP($G17,$AA$2:$AD$6,2,FALSE),(IF(AND(ISNUMBER($G17)=TRUE,(ISNUMBER(#REF!)=TRUE),ISNUMBER($H17)=FALSE,ISNUMBER($I17)=FALSE,ISNUMBER(#REF!)=FALSE,ISNUMBER($J17)=FALSE),HLOOKUP($G17,$AA$2:$AD$6,4,FALSE),(IF(AND(ISNUMBER($G17)=TRUE,(ISNUMBER($I17)=TRUE),ISNUMBER($H17)=FALSE,ISNUMBER(#REF!)=FALSE,ISNUMBER(#REF!)=FALSE,ISNUMBER($J17)=FALSE),HLOOKUP($G17,$AA$2:$AD$6,3,FALSE),(IF(AND(ISNUMBER($G17)=TRUE,(ISNUMBER(#REF!)=TRUE),ISNUMBER($H17)=FALSE,ISNUMBER(#REF!)=FALSE,ISNUMBER($I17)=FALSE,ISNUMBER($J17)=FALSE),HLOOKUP($G17,$AA$2:$AD$6,5,FALSE),IF(ISNUMBER($K17)=TRUE,HLOOKUP($G17,$AA$2:$AD$14,13,FALSE),IF(ISNUMBER($L17)=TRUE,HLOOKUP($G17,$AA$2:$AD$14,10,FALSE),IF(ISNUMBER($J17)=TRUE,HLOOKUP($G17,$AA$2:$AD$14,12,FALSE))))))))))))</f>
        <v>0</v>
      </c>
      <c r="N17" s="53" t="s">
        <v>12</v>
      </c>
      <c r="O17" s="24">
        <f t="shared" si="1"/>
        <v>0</v>
      </c>
      <c r="P17" s="54" t="s">
        <v>12</v>
      </c>
      <c r="Q17" s="24">
        <f t="shared" si="2"/>
        <v>0</v>
      </c>
      <c r="R17" s="26">
        <f t="shared" si="3"/>
        <v>0</v>
      </c>
      <c r="S17" s="10"/>
      <c r="X17" s="47"/>
      <c r="Y17" s="47"/>
      <c r="Z17" s="47"/>
      <c r="AA17" s="47"/>
      <c r="AB17" s="48"/>
      <c r="AC17" s="48"/>
      <c r="AD17" s="48"/>
      <c r="AE17" s="47"/>
    </row>
    <row r="18" spans="1:31" s="52" customFormat="1" ht="15" x14ac:dyDescent="0.15">
      <c r="A18" s="13"/>
      <c r="B18" s="13"/>
      <c r="C18" s="6"/>
      <c r="D18" s="5"/>
      <c r="E18" s="6"/>
      <c r="F18" s="5"/>
      <c r="G18" s="31" t="str">
        <f t="shared" si="0"/>
        <v/>
      </c>
      <c r="H18" s="8"/>
      <c r="I18" s="8"/>
      <c r="J18" s="8"/>
      <c r="K18" s="9"/>
      <c r="L18" s="9"/>
      <c r="M18" s="32" t="b">
        <f>(IF(AND(ISNUMBER($G18)=TRUE,(ISNUMBER($H18)=TRUE),ISNUMBER(#REF!)=FALSE,ISNUMBER($I18)=FALSE,ISNUMBER(#REF!)=FALSE,ISNUMBER(#REF!)=FALSE,ISNUMBER($J18)=FALSE),HLOOKUP($G18,$AA$2:$AD$6,2,FALSE),(IF(AND(ISNUMBER($G18)=TRUE,(ISNUMBER(#REF!)=TRUE),ISNUMBER($H18)=FALSE,ISNUMBER($I18)=FALSE,ISNUMBER(#REF!)=FALSE,ISNUMBER($J18)=FALSE),HLOOKUP($G18,$AA$2:$AD$6,4,FALSE),(IF(AND(ISNUMBER($G18)=TRUE,(ISNUMBER($I18)=TRUE),ISNUMBER($H18)=FALSE,ISNUMBER(#REF!)=FALSE,ISNUMBER(#REF!)=FALSE,ISNUMBER($J18)=FALSE),HLOOKUP($G18,$AA$2:$AD$6,3,FALSE),(IF(AND(ISNUMBER($G18)=TRUE,(ISNUMBER(#REF!)=TRUE),ISNUMBER($H18)=FALSE,ISNUMBER(#REF!)=FALSE,ISNUMBER($I18)=FALSE,ISNUMBER($J18)=FALSE),HLOOKUP($G18,$AA$2:$AD$6,5,FALSE),IF(ISNUMBER($K18)=TRUE,HLOOKUP($G18,$AA$2:$AD$14,13,FALSE),IF(ISNUMBER($L18)=TRUE,HLOOKUP($G18,$AA$2:$AD$14,10,FALSE),IF(ISNUMBER($J18)=TRUE,HLOOKUP($G18,$AA$2:$AD$14,12,FALSE))))))))))))</f>
        <v>0</v>
      </c>
      <c r="N18" s="53" t="s">
        <v>12</v>
      </c>
      <c r="O18" s="24">
        <f t="shared" si="1"/>
        <v>0</v>
      </c>
      <c r="P18" s="54" t="s">
        <v>12</v>
      </c>
      <c r="Q18" s="24">
        <f t="shared" si="2"/>
        <v>0</v>
      </c>
      <c r="R18" s="26">
        <f t="shared" si="3"/>
        <v>0</v>
      </c>
      <c r="S18" s="10"/>
      <c r="X18" s="47"/>
      <c r="Y18" s="47"/>
      <c r="Z18" s="47"/>
      <c r="AA18" s="47"/>
      <c r="AB18" s="48"/>
      <c r="AC18" s="48"/>
      <c r="AD18" s="48"/>
      <c r="AE18" s="47"/>
    </row>
    <row r="19" spans="1:31" s="52" customFormat="1" ht="15" x14ac:dyDescent="0.15">
      <c r="A19" s="13"/>
      <c r="B19" s="13"/>
      <c r="C19" s="6"/>
      <c r="D19" s="5"/>
      <c r="E19" s="6"/>
      <c r="F19" s="5"/>
      <c r="G19" s="31" t="str">
        <f t="shared" ref="G19:G23" si="5">IF(AND(C19&lt;&gt;"",E19&lt;&gt;""),E19-C19,"")</f>
        <v/>
      </c>
      <c r="H19" s="8"/>
      <c r="I19" s="8"/>
      <c r="J19" s="8"/>
      <c r="K19" s="9"/>
      <c r="L19" s="9"/>
      <c r="M19" s="32" t="b">
        <f>(IF(AND(ISNUMBER($G19)=TRUE,(ISNUMBER($H19)=TRUE),ISNUMBER(#REF!)=FALSE,ISNUMBER($I19)=FALSE,ISNUMBER(#REF!)=FALSE,ISNUMBER(#REF!)=FALSE,ISNUMBER($J19)=FALSE),HLOOKUP($G19,$AA$2:$AD$6,2,FALSE),(IF(AND(ISNUMBER($G19)=TRUE,(ISNUMBER(#REF!)=TRUE),ISNUMBER($H19)=FALSE,ISNUMBER($I19)=FALSE,ISNUMBER(#REF!)=FALSE,ISNUMBER($J19)=FALSE),HLOOKUP($G19,$AA$2:$AD$6,4,FALSE),(IF(AND(ISNUMBER($G19)=TRUE,(ISNUMBER($I19)=TRUE),ISNUMBER($H19)=FALSE,ISNUMBER(#REF!)=FALSE,ISNUMBER(#REF!)=FALSE,ISNUMBER($J19)=FALSE),HLOOKUP($G19,$AA$2:$AD$6,3,FALSE),(IF(AND(ISNUMBER($G19)=TRUE,(ISNUMBER(#REF!)=TRUE),ISNUMBER($H19)=FALSE,ISNUMBER(#REF!)=FALSE,ISNUMBER($I19)=FALSE,ISNUMBER($J19)=FALSE),HLOOKUP($G19,$AA$2:$AD$6,5,FALSE),IF(ISNUMBER($K19)=TRUE,HLOOKUP($G19,$AA$2:$AD$14,13,FALSE),IF(ISNUMBER($L19)=TRUE,HLOOKUP($G19,$AA$2:$AD$14,10,FALSE),IF(ISNUMBER($J19)=TRUE,HLOOKUP($G19,$AA$2:$AD$14,12,FALSE))))))))))))</f>
        <v>0</v>
      </c>
      <c r="N19" s="53" t="s">
        <v>12</v>
      </c>
      <c r="O19" s="24">
        <f t="shared" si="1"/>
        <v>0</v>
      </c>
      <c r="P19" s="54" t="s">
        <v>12</v>
      </c>
      <c r="Q19" s="24">
        <f t="shared" si="2"/>
        <v>0</v>
      </c>
      <c r="R19" s="26">
        <f t="shared" ref="R19:R23" si="6">M19+O19+Q19</f>
        <v>0</v>
      </c>
      <c r="S19" s="10"/>
      <c r="X19" s="47"/>
      <c r="Y19" s="47"/>
      <c r="Z19" s="47"/>
      <c r="AA19" s="47"/>
      <c r="AB19" s="48"/>
      <c r="AC19" s="48"/>
      <c r="AD19" s="48"/>
      <c r="AE19" s="47"/>
    </row>
    <row r="20" spans="1:31" s="52" customFormat="1" ht="15" x14ac:dyDescent="0.15">
      <c r="A20" s="13"/>
      <c r="B20" s="13"/>
      <c r="C20" s="6"/>
      <c r="D20" s="5"/>
      <c r="E20" s="6"/>
      <c r="F20" s="5"/>
      <c r="G20" s="31" t="str">
        <f t="shared" si="5"/>
        <v/>
      </c>
      <c r="H20" s="8"/>
      <c r="I20" s="8"/>
      <c r="J20" s="8"/>
      <c r="K20" s="9"/>
      <c r="L20" s="9"/>
      <c r="M20" s="32" t="b">
        <f>(IF(AND(ISNUMBER($G20)=TRUE,(ISNUMBER($H20)=TRUE),ISNUMBER(#REF!)=FALSE,ISNUMBER($I20)=FALSE,ISNUMBER(#REF!)=FALSE,ISNUMBER(#REF!)=FALSE,ISNUMBER($J20)=FALSE),HLOOKUP($G20,$AA$2:$AD$6,2,FALSE),(IF(AND(ISNUMBER($G20)=TRUE,(ISNUMBER(#REF!)=TRUE),ISNUMBER($H20)=FALSE,ISNUMBER($I20)=FALSE,ISNUMBER(#REF!)=FALSE,ISNUMBER($J20)=FALSE),HLOOKUP($G20,$AA$2:$AD$6,4,FALSE),(IF(AND(ISNUMBER($G20)=TRUE,(ISNUMBER($I20)=TRUE),ISNUMBER($H20)=FALSE,ISNUMBER(#REF!)=FALSE,ISNUMBER(#REF!)=FALSE,ISNUMBER($J20)=FALSE),HLOOKUP($G20,$AA$2:$AD$6,3,FALSE),(IF(AND(ISNUMBER($G20)=TRUE,(ISNUMBER(#REF!)=TRUE),ISNUMBER($H20)=FALSE,ISNUMBER(#REF!)=FALSE,ISNUMBER($I20)=FALSE,ISNUMBER($J20)=FALSE),HLOOKUP($G20,$AA$2:$AD$6,5,FALSE),IF(ISNUMBER($K20)=TRUE,HLOOKUP($G20,$AA$2:$AD$14,13,FALSE),IF(ISNUMBER($L20)=TRUE,HLOOKUP($G20,$AA$2:$AD$14,10,FALSE),IF(ISNUMBER($J20)=TRUE,HLOOKUP($G20,$AA$2:$AD$14,12,FALSE))))))))))))</f>
        <v>0</v>
      </c>
      <c r="N20" s="53" t="s">
        <v>12</v>
      </c>
      <c r="O20" s="24">
        <f t="shared" si="1"/>
        <v>0</v>
      </c>
      <c r="P20" s="54" t="s">
        <v>12</v>
      </c>
      <c r="Q20" s="24">
        <f t="shared" si="2"/>
        <v>0</v>
      </c>
      <c r="R20" s="26">
        <f t="shared" si="6"/>
        <v>0</v>
      </c>
      <c r="S20" s="10"/>
      <c r="X20" s="47"/>
      <c r="Y20" s="47"/>
      <c r="Z20" s="47"/>
      <c r="AA20" s="47"/>
      <c r="AB20" s="58"/>
      <c r="AC20" s="58"/>
      <c r="AD20" s="58"/>
      <c r="AE20" s="58"/>
    </row>
    <row r="21" spans="1:31" s="52" customFormat="1" ht="15" x14ac:dyDescent="0.15">
      <c r="A21" s="13"/>
      <c r="B21" s="13"/>
      <c r="C21" s="6"/>
      <c r="D21" s="5"/>
      <c r="E21" s="6"/>
      <c r="F21" s="5"/>
      <c r="G21" s="31" t="str">
        <f t="shared" si="5"/>
        <v/>
      </c>
      <c r="H21" s="8"/>
      <c r="I21" s="8"/>
      <c r="J21" s="8"/>
      <c r="K21" s="9"/>
      <c r="L21" s="9"/>
      <c r="M21" s="32" t="b">
        <f>(IF(AND(ISNUMBER($G21)=TRUE,(ISNUMBER($H21)=TRUE),ISNUMBER(#REF!)=FALSE,ISNUMBER($I21)=FALSE,ISNUMBER(#REF!)=FALSE,ISNUMBER(#REF!)=FALSE,ISNUMBER($J21)=FALSE),HLOOKUP($G21,$AA$2:$AD$6,2,FALSE),(IF(AND(ISNUMBER($G21)=TRUE,(ISNUMBER(#REF!)=TRUE),ISNUMBER($H21)=FALSE,ISNUMBER($I21)=FALSE,ISNUMBER(#REF!)=FALSE,ISNUMBER($J21)=FALSE),HLOOKUP($G21,$AA$2:$AD$6,4,FALSE),(IF(AND(ISNUMBER($G21)=TRUE,(ISNUMBER($I21)=TRUE),ISNUMBER($H21)=FALSE,ISNUMBER(#REF!)=FALSE,ISNUMBER(#REF!)=FALSE,ISNUMBER($J21)=FALSE),HLOOKUP($G21,$AA$2:$AD$6,3,FALSE),(IF(AND(ISNUMBER($G21)=TRUE,(ISNUMBER(#REF!)=TRUE),ISNUMBER($H21)=FALSE,ISNUMBER(#REF!)=FALSE,ISNUMBER($I21)=FALSE,ISNUMBER($J21)=FALSE),HLOOKUP($G21,$AA$2:$AD$6,5,FALSE),IF(ISNUMBER($K21)=TRUE,HLOOKUP($G21,$AA$2:$AD$14,13,FALSE),IF(ISNUMBER($L21)=TRUE,HLOOKUP($G21,$AA$2:$AD$14,10,FALSE),IF(ISNUMBER($J21)=TRUE,HLOOKUP($G21,$AA$2:$AD$14,12,FALSE))))))))))))</f>
        <v>0</v>
      </c>
      <c r="N21" s="53" t="s">
        <v>12</v>
      </c>
      <c r="O21" s="24">
        <f t="shared" si="1"/>
        <v>0</v>
      </c>
      <c r="P21" s="54" t="s">
        <v>12</v>
      </c>
      <c r="Q21" s="24">
        <f t="shared" si="2"/>
        <v>0</v>
      </c>
      <c r="R21" s="26">
        <f t="shared" si="6"/>
        <v>0</v>
      </c>
      <c r="S21" s="10"/>
      <c r="X21" s="47"/>
      <c r="Y21" s="47"/>
      <c r="Z21" s="47"/>
      <c r="AA21" s="47"/>
      <c r="AB21" s="47"/>
      <c r="AC21" s="47"/>
      <c r="AD21" s="47"/>
      <c r="AE21" s="47"/>
    </row>
    <row r="22" spans="1:31" s="52" customFormat="1" ht="15" x14ac:dyDescent="0.15">
      <c r="A22" s="13"/>
      <c r="B22" s="13"/>
      <c r="C22" s="6"/>
      <c r="D22" s="5"/>
      <c r="E22" s="6"/>
      <c r="F22" s="5"/>
      <c r="G22" s="31" t="str">
        <f t="shared" si="5"/>
        <v/>
      </c>
      <c r="H22" s="8"/>
      <c r="I22" s="8"/>
      <c r="J22" s="8"/>
      <c r="K22" s="9"/>
      <c r="L22" s="9"/>
      <c r="M22" s="32" t="b">
        <f>(IF(AND(ISNUMBER($G22)=TRUE,(ISNUMBER($H22)=TRUE),ISNUMBER(#REF!)=FALSE,ISNUMBER($I22)=FALSE,ISNUMBER(#REF!)=FALSE,ISNUMBER(#REF!)=FALSE,ISNUMBER($J22)=FALSE),HLOOKUP($G22,$AA$2:$AD$6,2,FALSE),(IF(AND(ISNUMBER($G22)=TRUE,(ISNUMBER(#REF!)=TRUE),ISNUMBER($H22)=FALSE,ISNUMBER($I22)=FALSE,ISNUMBER(#REF!)=FALSE,ISNUMBER($J22)=FALSE),HLOOKUP($G22,$AA$2:$AD$6,4,FALSE),(IF(AND(ISNUMBER($G22)=TRUE,(ISNUMBER($I22)=TRUE),ISNUMBER($H22)=FALSE,ISNUMBER(#REF!)=FALSE,ISNUMBER(#REF!)=FALSE,ISNUMBER($J22)=FALSE),HLOOKUP($G22,$AA$2:$AD$6,3,FALSE),(IF(AND(ISNUMBER($G22)=TRUE,(ISNUMBER(#REF!)=TRUE),ISNUMBER($H22)=FALSE,ISNUMBER(#REF!)=FALSE,ISNUMBER($I22)=FALSE,ISNUMBER($J22)=FALSE),HLOOKUP($G22,$AA$2:$AD$6,5,FALSE),IF(ISNUMBER($K22)=TRUE,HLOOKUP($G22,$AA$2:$AD$14,13,FALSE),IF(ISNUMBER($L22)=TRUE,HLOOKUP($G22,$AA$2:$AD$14,10,FALSE),IF(ISNUMBER($J22)=TRUE,HLOOKUP($G22,$AA$2:$AD$14,12,FALSE))))))))))))</f>
        <v>0</v>
      </c>
      <c r="N22" s="53" t="s">
        <v>12</v>
      </c>
      <c r="O22" s="24">
        <f t="shared" si="1"/>
        <v>0</v>
      </c>
      <c r="P22" s="54" t="s">
        <v>12</v>
      </c>
      <c r="Q22" s="24">
        <f t="shared" si="2"/>
        <v>0</v>
      </c>
      <c r="R22" s="26">
        <f t="shared" si="6"/>
        <v>0</v>
      </c>
      <c r="S22" s="10"/>
      <c r="X22" s="47"/>
      <c r="Y22" s="47"/>
      <c r="Z22" s="47"/>
      <c r="AA22" s="47"/>
      <c r="AB22" s="48"/>
      <c r="AC22" s="48"/>
      <c r="AD22" s="48"/>
      <c r="AE22" s="47"/>
    </row>
    <row r="23" spans="1:31" s="52" customFormat="1" ht="15" x14ac:dyDescent="0.15">
      <c r="A23" s="13"/>
      <c r="B23" s="13"/>
      <c r="C23" s="6"/>
      <c r="D23" s="5"/>
      <c r="E23" s="6"/>
      <c r="F23" s="5"/>
      <c r="G23" s="31" t="str">
        <f t="shared" si="5"/>
        <v/>
      </c>
      <c r="H23" s="8"/>
      <c r="I23" s="8"/>
      <c r="J23" s="8"/>
      <c r="K23" s="9"/>
      <c r="L23" s="9"/>
      <c r="M23" s="32" t="b">
        <f>(IF(AND(ISNUMBER($G23)=TRUE,(ISNUMBER($H23)=TRUE),ISNUMBER(#REF!)=FALSE,ISNUMBER($I23)=FALSE,ISNUMBER(#REF!)=FALSE,ISNUMBER(#REF!)=FALSE,ISNUMBER($J23)=FALSE),HLOOKUP($G23,$AA$2:$AD$6,2,FALSE),(IF(AND(ISNUMBER($G23)=TRUE,(ISNUMBER(#REF!)=TRUE),ISNUMBER($H23)=FALSE,ISNUMBER($I23)=FALSE,ISNUMBER(#REF!)=FALSE,ISNUMBER($J23)=FALSE),HLOOKUP($G23,$AA$2:$AD$6,4,FALSE),(IF(AND(ISNUMBER($G23)=TRUE,(ISNUMBER($I23)=TRUE),ISNUMBER($H23)=FALSE,ISNUMBER(#REF!)=FALSE,ISNUMBER(#REF!)=FALSE,ISNUMBER($J23)=FALSE),HLOOKUP($G23,$AA$2:$AD$6,3,FALSE),(IF(AND(ISNUMBER($G23)=TRUE,(ISNUMBER(#REF!)=TRUE),ISNUMBER($H23)=FALSE,ISNUMBER(#REF!)=FALSE,ISNUMBER($I23)=FALSE,ISNUMBER($J23)=FALSE),HLOOKUP($G23,$AA$2:$AD$6,5,FALSE),IF(ISNUMBER($K23)=TRUE,HLOOKUP($G23,$AA$2:$AD$14,13,FALSE),IF(ISNUMBER($L23)=TRUE,HLOOKUP($G23,$AA$2:$AD$14,10,FALSE),IF(ISNUMBER($J23)=TRUE,HLOOKUP($G23,$AA$2:$AD$14,12,FALSE))))))))))))</f>
        <v>0</v>
      </c>
      <c r="N23" s="53" t="s">
        <v>12</v>
      </c>
      <c r="O23" s="24">
        <f t="shared" si="1"/>
        <v>0</v>
      </c>
      <c r="P23" s="54" t="s">
        <v>12</v>
      </c>
      <c r="Q23" s="24">
        <f t="shared" si="2"/>
        <v>0</v>
      </c>
      <c r="R23" s="26">
        <f t="shared" si="6"/>
        <v>0</v>
      </c>
      <c r="S23" s="10"/>
      <c r="X23" s="47"/>
      <c r="Y23" s="47"/>
      <c r="Z23" s="47"/>
      <c r="AA23" s="47"/>
      <c r="AB23" s="58"/>
      <c r="AC23" s="58"/>
      <c r="AD23" s="58"/>
      <c r="AE23" s="58"/>
    </row>
    <row r="24" spans="1:31" s="52" customFormat="1" ht="15" x14ac:dyDescent="0.15">
      <c r="A24" s="13"/>
      <c r="B24" s="13"/>
      <c r="C24" s="6"/>
      <c r="D24" s="5"/>
      <c r="E24" s="6"/>
      <c r="F24" s="5"/>
      <c r="G24" s="31" t="str">
        <f t="shared" si="0"/>
        <v/>
      </c>
      <c r="H24" s="8"/>
      <c r="I24" s="8"/>
      <c r="J24" s="8"/>
      <c r="K24" s="9"/>
      <c r="L24" s="9"/>
      <c r="M24" s="32" t="b">
        <f>(IF(AND(ISNUMBER($G24)=TRUE,(ISNUMBER($H24)=TRUE),ISNUMBER(#REF!)=FALSE,ISNUMBER($I24)=FALSE,ISNUMBER(#REF!)=FALSE,ISNUMBER(#REF!)=FALSE,ISNUMBER($J24)=FALSE),HLOOKUP($G24,$AA$2:$AD$6,2,FALSE),(IF(AND(ISNUMBER($G24)=TRUE,(ISNUMBER(#REF!)=TRUE),ISNUMBER($H24)=FALSE,ISNUMBER($I24)=FALSE,ISNUMBER(#REF!)=FALSE,ISNUMBER($J24)=FALSE),HLOOKUP($G24,$AA$2:$AD$6,4,FALSE),(IF(AND(ISNUMBER($G24)=TRUE,(ISNUMBER($I24)=TRUE),ISNUMBER($H24)=FALSE,ISNUMBER(#REF!)=FALSE,ISNUMBER(#REF!)=FALSE,ISNUMBER($J24)=FALSE),HLOOKUP($G24,$AA$2:$AD$6,3,FALSE),(IF(AND(ISNUMBER($G24)=TRUE,(ISNUMBER(#REF!)=TRUE),ISNUMBER($H24)=FALSE,ISNUMBER(#REF!)=FALSE,ISNUMBER($I24)=FALSE,ISNUMBER($J24)=FALSE),HLOOKUP($G24,$AA$2:$AD$6,5,FALSE),IF(ISNUMBER($K24)=TRUE,HLOOKUP($G24,$AA$2:$AD$14,13,FALSE),IF(ISNUMBER($L24)=TRUE,HLOOKUP($G24,$AA$2:$AD$14,10,FALSE),IF(ISNUMBER($J24)=TRUE,HLOOKUP($G24,$AA$2:$AD$14,12,FALSE))))))))))))</f>
        <v>0</v>
      </c>
      <c r="N24" s="53" t="s">
        <v>12</v>
      </c>
      <c r="O24" s="24">
        <f t="shared" si="1"/>
        <v>0</v>
      </c>
      <c r="P24" s="54" t="s">
        <v>12</v>
      </c>
      <c r="Q24" s="24">
        <f t="shared" si="2"/>
        <v>0</v>
      </c>
      <c r="R24" s="26">
        <f t="shared" si="3"/>
        <v>0</v>
      </c>
      <c r="S24" s="10"/>
      <c r="X24" s="47"/>
      <c r="Y24" s="47"/>
      <c r="Z24" s="47"/>
      <c r="AA24" s="47"/>
      <c r="AB24" s="48"/>
      <c r="AC24" s="48"/>
      <c r="AD24" s="48"/>
      <c r="AE24" s="47"/>
    </row>
    <row r="25" spans="1:31" s="52" customFormat="1" ht="15" x14ac:dyDescent="0.15">
      <c r="A25" s="13"/>
      <c r="B25" s="13"/>
      <c r="C25" s="6"/>
      <c r="D25" s="5"/>
      <c r="E25" s="6"/>
      <c r="F25" s="5"/>
      <c r="G25" s="31" t="str">
        <f t="shared" si="0"/>
        <v/>
      </c>
      <c r="H25" s="8"/>
      <c r="I25" s="8"/>
      <c r="J25" s="8"/>
      <c r="K25" s="9"/>
      <c r="L25" s="9"/>
      <c r="M25" s="32" t="b">
        <f>(IF(AND(ISNUMBER($G25)=TRUE,(ISNUMBER($H25)=TRUE),ISNUMBER(#REF!)=FALSE,ISNUMBER($I25)=FALSE,ISNUMBER(#REF!)=FALSE,ISNUMBER(#REF!)=FALSE,ISNUMBER($J25)=FALSE),HLOOKUP($G25,$AA$2:$AD$6,2,FALSE),(IF(AND(ISNUMBER($G25)=TRUE,(ISNUMBER(#REF!)=TRUE),ISNUMBER($H25)=FALSE,ISNUMBER($I25)=FALSE,ISNUMBER(#REF!)=FALSE,ISNUMBER($J25)=FALSE),HLOOKUP($G25,$AA$2:$AD$6,4,FALSE),(IF(AND(ISNUMBER($G25)=TRUE,(ISNUMBER($I25)=TRUE),ISNUMBER($H25)=FALSE,ISNUMBER(#REF!)=FALSE,ISNUMBER(#REF!)=FALSE,ISNUMBER($J25)=FALSE),HLOOKUP($G25,$AA$2:$AD$6,3,FALSE),(IF(AND(ISNUMBER($G25)=TRUE,(ISNUMBER(#REF!)=TRUE),ISNUMBER($H25)=FALSE,ISNUMBER(#REF!)=FALSE,ISNUMBER($I25)=FALSE,ISNUMBER($J25)=FALSE),HLOOKUP($G25,$AA$2:$AD$6,5,FALSE),IF(ISNUMBER($K25)=TRUE,HLOOKUP($G25,$AA$2:$AD$14,13,FALSE),IF(ISNUMBER($L25)=TRUE,HLOOKUP($G25,$AA$2:$AD$14,10,FALSE),IF(ISNUMBER($J25)=TRUE,HLOOKUP($G25,$AA$2:$AD$14,12,FALSE))))))))))))</f>
        <v>0</v>
      </c>
      <c r="N25" s="53" t="s">
        <v>12</v>
      </c>
      <c r="O25" s="24">
        <f t="shared" si="1"/>
        <v>0</v>
      </c>
      <c r="P25" s="54" t="s">
        <v>12</v>
      </c>
      <c r="Q25" s="24">
        <f t="shared" si="2"/>
        <v>0</v>
      </c>
      <c r="R25" s="26">
        <f t="shared" si="3"/>
        <v>0</v>
      </c>
      <c r="S25" s="10"/>
      <c r="X25" s="47"/>
      <c r="Y25" s="47"/>
      <c r="Z25" s="47"/>
      <c r="AA25" s="47"/>
      <c r="AB25" s="58"/>
      <c r="AC25" s="58"/>
      <c r="AD25" s="58"/>
      <c r="AE25" s="58"/>
    </row>
    <row r="26" spans="1:31" s="52" customFormat="1" ht="15" x14ac:dyDescent="0.15">
      <c r="A26" s="13"/>
      <c r="B26" s="13"/>
      <c r="C26" s="6"/>
      <c r="D26" s="5"/>
      <c r="E26" s="6"/>
      <c r="F26" s="5"/>
      <c r="G26" s="31" t="str">
        <f t="shared" si="0"/>
        <v/>
      </c>
      <c r="H26" s="8"/>
      <c r="I26" s="8"/>
      <c r="J26" s="8"/>
      <c r="K26" s="9"/>
      <c r="L26" s="9"/>
      <c r="M26" s="32" t="b">
        <f>(IF(AND(ISNUMBER($G26)=TRUE,(ISNUMBER($H26)=TRUE),ISNUMBER(#REF!)=FALSE,ISNUMBER($I26)=FALSE,ISNUMBER(#REF!)=FALSE,ISNUMBER(#REF!)=FALSE,ISNUMBER($J26)=FALSE),HLOOKUP($G26,$AA$2:$AD$6,2,FALSE),(IF(AND(ISNUMBER($G26)=TRUE,(ISNUMBER(#REF!)=TRUE),ISNUMBER($H26)=FALSE,ISNUMBER($I26)=FALSE,ISNUMBER(#REF!)=FALSE,ISNUMBER($J26)=FALSE),HLOOKUP($G26,$AA$2:$AD$6,4,FALSE),(IF(AND(ISNUMBER($G26)=TRUE,(ISNUMBER($I26)=TRUE),ISNUMBER($H26)=FALSE,ISNUMBER(#REF!)=FALSE,ISNUMBER(#REF!)=FALSE,ISNUMBER($J26)=FALSE),HLOOKUP($G26,$AA$2:$AD$6,3,FALSE),(IF(AND(ISNUMBER($G26)=TRUE,(ISNUMBER(#REF!)=TRUE),ISNUMBER($H26)=FALSE,ISNUMBER(#REF!)=FALSE,ISNUMBER($I26)=FALSE,ISNUMBER($J26)=FALSE),HLOOKUP($G26,$AA$2:$AD$6,5,FALSE),IF(ISNUMBER($K26)=TRUE,HLOOKUP($G26,$AA$2:$AD$14,13,FALSE),IF(ISNUMBER($L26)=TRUE,HLOOKUP($G26,$AA$2:$AD$14,10,FALSE),IF(ISNUMBER($J26)=TRUE,HLOOKUP($G26,$AA$2:$AD$14,12,FALSE))))))))))))</f>
        <v>0</v>
      </c>
      <c r="N26" s="53" t="s">
        <v>12</v>
      </c>
      <c r="O26" s="24">
        <f t="shared" si="1"/>
        <v>0</v>
      </c>
      <c r="P26" s="54" t="s">
        <v>12</v>
      </c>
      <c r="Q26" s="24">
        <f t="shared" si="2"/>
        <v>0</v>
      </c>
      <c r="R26" s="26">
        <f t="shared" si="3"/>
        <v>0</v>
      </c>
      <c r="S26" s="10"/>
      <c r="X26" s="47"/>
      <c r="Y26" s="47"/>
      <c r="Z26" s="47"/>
      <c r="AA26" s="47"/>
      <c r="AB26" s="47"/>
      <c r="AC26" s="47"/>
      <c r="AD26" s="47"/>
      <c r="AE26" s="47"/>
    </row>
    <row r="27" spans="1:31" s="52" customFormat="1" ht="15" x14ac:dyDescent="0.15">
      <c r="A27" s="13"/>
      <c r="B27" s="13"/>
      <c r="C27" s="6"/>
      <c r="D27" s="5"/>
      <c r="E27" s="6"/>
      <c r="F27" s="5"/>
      <c r="G27" s="31" t="str">
        <f t="shared" ref="G27:G31" si="7">IF(AND(C27&lt;&gt;"",E27&lt;&gt;""),E27-C27,"")</f>
        <v/>
      </c>
      <c r="H27" s="8"/>
      <c r="I27" s="8"/>
      <c r="J27" s="8"/>
      <c r="K27" s="9"/>
      <c r="L27" s="9"/>
      <c r="M27" s="32" t="b">
        <f>(IF(AND(ISNUMBER($G27)=TRUE,(ISNUMBER($H27)=TRUE),ISNUMBER(#REF!)=FALSE,ISNUMBER($I27)=FALSE,ISNUMBER(#REF!)=FALSE,ISNUMBER(#REF!)=FALSE,ISNUMBER($J27)=FALSE),HLOOKUP($G27,$AA$2:$AD$6,2,FALSE),(IF(AND(ISNUMBER($G27)=TRUE,(ISNUMBER(#REF!)=TRUE),ISNUMBER($H27)=FALSE,ISNUMBER($I27)=FALSE,ISNUMBER(#REF!)=FALSE,ISNUMBER($J27)=FALSE),HLOOKUP($G27,$AA$2:$AD$6,4,FALSE),(IF(AND(ISNUMBER($G27)=TRUE,(ISNUMBER($I27)=TRUE),ISNUMBER($H27)=FALSE,ISNUMBER(#REF!)=FALSE,ISNUMBER(#REF!)=FALSE,ISNUMBER($J27)=FALSE),HLOOKUP($G27,$AA$2:$AD$6,3,FALSE),(IF(AND(ISNUMBER($G27)=TRUE,(ISNUMBER(#REF!)=TRUE),ISNUMBER($H27)=FALSE,ISNUMBER(#REF!)=FALSE,ISNUMBER($I27)=FALSE,ISNUMBER($J27)=FALSE),HLOOKUP($G27,$AA$2:$AD$6,5,FALSE),IF(ISNUMBER($K27)=TRUE,HLOOKUP($G27,$AA$2:$AD$14,13,FALSE),IF(ISNUMBER($L27)=TRUE,HLOOKUP($G27,$AA$2:$AD$14,10,FALSE),IF(ISNUMBER($J27)=TRUE,HLOOKUP($G27,$AA$2:$AD$14,12,FALSE))))))))))))</f>
        <v>0</v>
      </c>
      <c r="N27" s="53" t="s">
        <v>12</v>
      </c>
      <c r="O27" s="24">
        <f t="shared" si="1"/>
        <v>0</v>
      </c>
      <c r="P27" s="54" t="s">
        <v>12</v>
      </c>
      <c r="Q27" s="24">
        <f t="shared" si="2"/>
        <v>0</v>
      </c>
      <c r="R27" s="26">
        <f t="shared" ref="R27:R29" si="8">M27+O27+Q27</f>
        <v>0</v>
      </c>
      <c r="S27" s="10"/>
      <c r="X27" s="47"/>
      <c r="Y27" s="47"/>
      <c r="Z27" s="47"/>
      <c r="AA27" s="47"/>
      <c r="AB27" s="48"/>
      <c r="AC27" s="48"/>
      <c r="AD27" s="48"/>
      <c r="AE27" s="47"/>
    </row>
    <row r="28" spans="1:31" s="52" customFormat="1" ht="15" x14ac:dyDescent="0.15">
      <c r="A28" s="13"/>
      <c r="B28" s="13"/>
      <c r="C28" s="6"/>
      <c r="D28" s="5"/>
      <c r="E28" s="6"/>
      <c r="F28" s="5"/>
      <c r="G28" s="31" t="str">
        <f t="shared" si="7"/>
        <v/>
      </c>
      <c r="H28" s="8"/>
      <c r="I28" s="8"/>
      <c r="J28" s="8"/>
      <c r="K28" s="9"/>
      <c r="L28" s="9"/>
      <c r="M28" s="32" t="b">
        <f>(IF(AND(ISNUMBER($G28)=TRUE,(ISNUMBER($H28)=TRUE),ISNUMBER(#REF!)=FALSE,ISNUMBER($I28)=FALSE,ISNUMBER(#REF!)=FALSE,ISNUMBER(#REF!)=FALSE,ISNUMBER($J28)=FALSE),HLOOKUP($G28,$AA$2:$AD$6,2,FALSE),(IF(AND(ISNUMBER($G28)=TRUE,(ISNUMBER(#REF!)=TRUE),ISNUMBER($H28)=FALSE,ISNUMBER($I28)=FALSE,ISNUMBER(#REF!)=FALSE,ISNUMBER($J28)=FALSE),HLOOKUP($G28,$AA$2:$AD$6,4,FALSE),(IF(AND(ISNUMBER($G28)=TRUE,(ISNUMBER($I28)=TRUE),ISNUMBER($H28)=FALSE,ISNUMBER(#REF!)=FALSE,ISNUMBER(#REF!)=FALSE,ISNUMBER($J28)=FALSE),HLOOKUP($G28,$AA$2:$AD$6,3,FALSE),(IF(AND(ISNUMBER($G28)=TRUE,(ISNUMBER(#REF!)=TRUE),ISNUMBER($H28)=FALSE,ISNUMBER(#REF!)=FALSE,ISNUMBER($I28)=FALSE,ISNUMBER($J28)=FALSE),HLOOKUP($G28,$AA$2:$AD$6,5,FALSE),IF(ISNUMBER($K28)=TRUE,HLOOKUP($G28,$AA$2:$AD$14,13,FALSE),IF(ISNUMBER($L28)=TRUE,HLOOKUP($G28,$AA$2:$AD$14,10,FALSE),IF(ISNUMBER($J28)=TRUE,HLOOKUP($G28,$AA$2:$AD$14,12,FALSE))))))))))))</f>
        <v>0</v>
      </c>
      <c r="N28" s="53" t="s">
        <v>12</v>
      </c>
      <c r="O28" s="24">
        <f t="shared" si="1"/>
        <v>0</v>
      </c>
      <c r="P28" s="54" t="s">
        <v>12</v>
      </c>
      <c r="Q28" s="24">
        <f t="shared" si="2"/>
        <v>0</v>
      </c>
      <c r="R28" s="26">
        <f t="shared" si="8"/>
        <v>0</v>
      </c>
      <c r="S28" s="10"/>
      <c r="X28" s="47"/>
      <c r="Y28" s="47"/>
      <c r="Z28" s="47"/>
      <c r="AA28" s="47"/>
      <c r="AB28" s="58"/>
      <c r="AC28" s="58"/>
      <c r="AD28" s="58"/>
      <c r="AE28" s="58"/>
    </row>
    <row r="29" spans="1:31" s="52" customFormat="1" ht="15" x14ac:dyDescent="0.15">
      <c r="A29" s="13"/>
      <c r="B29" s="13"/>
      <c r="C29" s="6"/>
      <c r="D29" s="5"/>
      <c r="E29" s="6"/>
      <c r="F29" s="5"/>
      <c r="G29" s="95" t="str">
        <f t="shared" si="7"/>
        <v/>
      </c>
      <c r="H29" s="8"/>
      <c r="I29" s="8"/>
      <c r="J29" s="8"/>
      <c r="K29" s="9"/>
      <c r="L29" s="9"/>
      <c r="M29" s="32" t="b">
        <f>(IF(AND(ISNUMBER($G29)=TRUE,(ISNUMBER($H29)=TRUE),ISNUMBER(#REF!)=FALSE,ISNUMBER($I29)=FALSE,ISNUMBER(#REF!)=FALSE,ISNUMBER(#REF!)=FALSE,ISNUMBER($J29)=FALSE),HLOOKUP($G29,$AA$2:$AD$6,2,FALSE),(IF(AND(ISNUMBER($G29)=TRUE,(ISNUMBER(#REF!)=TRUE),ISNUMBER($H29)=FALSE,ISNUMBER($I29)=FALSE,ISNUMBER(#REF!)=FALSE,ISNUMBER($J29)=FALSE),HLOOKUP($G29,$AA$2:$AD$6,4,FALSE),(IF(AND(ISNUMBER($G29)=TRUE,(ISNUMBER($I29)=TRUE),ISNUMBER($H29)=FALSE,ISNUMBER(#REF!)=FALSE,ISNUMBER(#REF!)=FALSE,ISNUMBER($J29)=FALSE),HLOOKUP($G29,$AA$2:$AD$6,3,FALSE),(IF(AND(ISNUMBER($G29)=TRUE,(ISNUMBER(#REF!)=TRUE),ISNUMBER($H29)=FALSE,ISNUMBER(#REF!)=FALSE,ISNUMBER($I29)=FALSE,ISNUMBER($J29)=FALSE),HLOOKUP($G29,$AA$2:$AD$6,5,FALSE),IF(ISNUMBER($K29)=TRUE,HLOOKUP($G29,$AA$2:$AD$14,13,FALSE),IF(ISNUMBER($L29)=TRUE,HLOOKUP($G29,$AA$2:$AD$14,10,FALSE),IF(ISNUMBER($J29)=TRUE,HLOOKUP($G29,$AA$2:$AD$14,12,FALSE))))))))))))</f>
        <v>0</v>
      </c>
      <c r="N29" s="53" t="s">
        <v>12</v>
      </c>
      <c r="O29" s="96">
        <f t="shared" si="1"/>
        <v>0</v>
      </c>
      <c r="P29" s="97" t="s">
        <v>12</v>
      </c>
      <c r="Q29" s="96">
        <f t="shared" si="2"/>
        <v>0</v>
      </c>
      <c r="R29" s="26">
        <f t="shared" si="8"/>
        <v>0</v>
      </c>
      <c r="S29" s="10"/>
      <c r="X29" s="55"/>
      <c r="Y29" s="55"/>
      <c r="Z29" s="55"/>
      <c r="AA29" s="55"/>
      <c r="AB29" s="55"/>
      <c r="AC29" s="55"/>
      <c r="AD29" s="55"/>
      <c r="AE29" s="55"/>
    </row>
    <row r="30" spans="1:31" s="52" customFormat="1" ht="15" x14ac:dyDescent="0.15">
      <c r="A30" s="13"/>
      <c r="B30" s="13"/>
      <c r="C30" s="6"/>
      <c r="D30" s="5"/>
      <c r="E30" s="6"/>
      <c r="F30" s="5"/>
      <c r="G30" s="95" t="str">
        <f t="shared" si="7"/>
        <v/>
      </c>
      <c r="H30" s="8"/>
      <c r="I30" s="8"/>
      <c r="J30" s="8"/>
      <c r="K30" s="9"/>
      <c r="L30" s="9"/>
      <c r="M30" s="32" t="b">
        <f>(IF(AND(ISNUMBER($G30)=TRUE,(ISNUMBER($H30)=TRUE),ISNUMBER(#REF!)=FALSE,ISNUMBER($I30)=FALSE,ISNUMBER(#REF!)=FALSE,ISNUMBER(#REF!)=FALSE,ISNUMBER($J30)=FALSE),HLOOKUP($G30,$AA$2:$AD$6,2,FALSE),(IF(AND(ISNUMBER($G30)=TRUE,(ISNUMBER(#REF!)=TRUE),ISNUMBER($H30)=FALSE,ISNUMBER($I30)=FALSE,ISNUMBER(#REF!)=FALSE,ISNUMBER($J30)=FALSE),HLOOKUP($G30,$AA$2:$AD$6,4,FALSE),(IF(AND(ISNUMBER($G30)=TRUE,(ISNUMBER($I30)=TRUE),ISNUMBER($H30)=FALSE,ISNUMBER(#REF!)=FALSE,ISNUMBER(#REF!)=FALSE,ISNUMBER($J30)=FALSE),HLOOKUP($G30,$AA$2:$AD$6,3,FALSE),(IF(AND(ISNUMBER($G30)=TRUE,(ISNUMBER(#REF!)=TRUE),ISNUMBER($H30)=FALSE,ISNUMBER(#REF!)=FALSE,ISNUMBER($I30)=FALSE,ISNUMBER($J30)=FALSE),HLOOKUP($G30,$AA$2:$AD$6,5,FALSE),IF(ISNUMBER($K30)=TRUE,HLOOKUP($G30,$AA$2:$AD$14,13,FALSE),IF(ISNUMBER($L30)=TRUE,HLOOKUP($G30,$AA$2:$AD$14,10,FALSE),IF(ISNUMBER($J30)=TRUE,HLOOKUP($G30,$AA$2:$AD$14,12,FALSE))))))))))))</f>
        <v>0</v>
      </c>
      <c r="N30" s="53" t="s">
        <v>12</v>
      </c>
      <c r="O30" s="96">
        <f t="shared" si="1"/>
        <v>0</v>
      </c>
      <c r="P30" s="97" t="s">
        <v>12</v>
      </c>
      <c r="Q30" s="96">
        <f t="shared" si="2"/>
        <v>0</v>
      </c>
      <c r="R30" s="26">
        <f t="shared" si="3"/>
        <v>0</v>
      </c>
      <c r="S30" s="10"/>
      <c r="X30" s="55"/>
      <c r="Y30" s="55"/>
      <c r="Z30" s="55"/>
      <c r="AA30" s="55"/>
      <c r="AB30" s="98"/>
      <c r="AC30" s="98"/>
      <c r="AD30" s="98"/>
      <c r="AE30" s="55"/>
    </row>
    <row r="31" spans="1:31" s="52" customFormat="1" ht="15" x14ac:dyDescent="0.15">
      <c r="A31" s="13"/>
      <c r="B31" s="13"/>
      <c r="C31" s="6"/>
      <c r="D31" s="5"/>
      <c r="E31" s="6"/>
      <c r="F31" s="5"/>
      <c r="G31" s="95" t="str">
        <f t="shared" si="7"/>
        <v/>
      </c>
      <c r="H31" s="8"/>
      <c r="I31" s="8"/>
      <c r="J31" s="8"/>
      <c r="K31" s="9"/>
      <c r="L31" s="9"/>
      <c r="M31" s="32" t="b">
        <f>(IF(AND(ISNUMBER($G31)=TRUE,(ISNUMBER($H31)=TRUE),ISNUMBER(#REF!)=FALSE,ISNUMBER($I31)=FALSE,ISNUMBER(#REF!)=FALSE,ISNUMBER(#REF!)=FALSE,ISNUMBER($J31)=FALSE),HLOOKUP($G31,$AA$2:$AD$6,2,FALSE),(IF(AND(ISNUMBER($G31)=TRUE,(ISNUMBER(#REF!)=TRUE),ISNUMBER($H31)=FALSE,ISNUMBER($I31)=FALSE,ISNUMBER(#REF!)=FALSE,ISNUMBER($J31)=FALSE),HLOOKUP($G31,$AA$2:$AD$6,4,FALSE),(IF(AND(ISNUMBER($G31)=TRUE,(ISNUMBER($I31)=TRUE),ISNUMBER($H31)=FALSE,ISNUMBER(#REF!)=FALSE,ISNUMBER(#REF!)=FALSE,ISNUMBER($J31)=FALSE),HLOOKUP($G31,$AA$2:$AD$6,3,FALSE),(IF(AND(ISNUMBER($G31)=TRUE,(ISNUMBER(#REF!)=TRUE),ISNUMBER($H31)=FALSE,ISNUMBER(#REF!)=FALSE,ISNUMBER($I31)=FALSE,ISNUMBER($J31)=FALSE),HLOOKUP($G31,$AA$2:$AD$6,5,FALSE),IF(ISNUMBER($K31)=TRUE,HLOOKUP($G31,$AA$2:$AD$14,13,FALSE),IF(ISNUMBER($L31)=TRUE,HLOOKUP($G31,$AA$2:$AD$14,10,FALSE),IF(ISNUMBER($J31)=TRUE,HLOOKUP($G31,$AA$2:$AD$14,12,FALSE))))))))))))</f>
        <v>0</v>
      </c>
      <c r="N31" s="53" t="s">
        <v>12</v>
      </c>
      <c r="O31" s="96">
        <f t="shared" si="1"/>
        <v>0</v>
      </c>
      <c r="P31" s="97" t="s">
        <v>12</v>
      </c>
      <c r="Q31" s="96">
        <f t="shared" si="2"/>
        <v>0</v>
      </c>
      <c r="R31" s="26">
        <f t="shared" si="3"/>
        <v>0</v>
      </c>
      <c r="S31" s="10"/>
      <c r="X31" s="55"/>
      <c r="Y31" s="55"/>
      <c r="Z31" s="55"/>
      <c r="AA31" s="55"/>
      <c r="AB31" s="58"/>
      <c r="AC31" s="58"/>
      <c r="AD31" s="58"/>
      <c r="AE31" s="58"/>
    </row>
    <row r="32" spans="1:31" s="52" customFormat="1" ht="15" x14ac:dyDescent="0.15">
      <c r="A32" s="13"/>
      <c r="B32" s="13"/>
      <c r="C32" s="6"/>
      <c r="D32" s="5"/>
      <c r="E32" s="6"/>
      <c r="F32" s="5"/>
      <c r="G32" s="31" t="str">
        <f t="shared" si="0"/>
        <v/>
      </c>
      <c r="H32" s="8"/>
      <c r="I32" s="8"/>
      <c r="J32" s="8"/>
      <c r="K32" s="9"/>
      <c r="L32" s="9"/>
      <c r="M32" s="32" t="b">
        <f>(IF(AND(ISNUMBER($G32)=TRUE,(ISNUMBER($H32)=TRUE),ISNUMBER(#REF!)=FALSE,ISNUMBER($I32)=FALSE,ISNUMBER(#REF!)=FALSE,ISNUMBER(#REF!)=FALSE,ISNUMBER($J32)=FALSE),HLOOKUP($G32,$AA$2:$AD$6,2,FALSE),(IF(AND(ISNUMBER($G32)=TRUE,(ISNUMBER(#REF!)=TRUE),ISNUMBER($H32)=FALSE,ISNUMBER($I32)=FALSE,ISNUMBER(#REF!)=FALSE,ISNUMBER($J32)=FALSE),HLOOKUP($G32,$AA$2:$AD$6,4,FALSE),(IF(AND(ISNUMBER($G32)=TRUE,(ISNUMBER($I32)=TRUE),ISNUMBER($H32)=FALSE,ISNUMBER(#REF!)=FALSE,ISNUMBER(#REF!)=FALSE,ISNUMBER($J32)=FALSE),HLOOKUP($G32,$AA$2:$AD$6,3,FALSE),(IF(AND(ISNUMBER($G32)=TRUE,(ISNUMBER(#REF!)=TRUE),ISNUMBER($H32)=FALSE,ISNUMBER(#REF!)=FALSE,ISNUMBER($I32)=FALSE,ISNUMBER($J32)=FALSE),HLOOKUP($G32,$AA$2:$AD$6,5,FALSE),IF(ISNUMBER($K32)=TRUE,HLOOKUP($G32,$AA$2:$AD$14,13,FALSE),IF(ISNUMBER($L32)=TRUE,HLOOKUP($G32,$AA$2:$AD$14,10,FALSE),IF(ISNUMBER($J32)=TRUE,HLOOKUP($G32,$AA$2:$AD$14,12,FALSE))))))))))))</f>
        <v>0</v>
      </c>
      <c r="N32" s="53" t="s">
        <v>12</v>
      </c>
      <c r="O32" s="24">
        <f t="shared" si="1"/>
        <v>0</v>
      </c>
      <c r="P32" s="54" t="s">
        <v>12</v>
      </c>
      <c r="Q32" s="24">
        <f t="shared" si="2"/>
        <v>0</v>
      </c>
      <c r="R32" s="26">
        <f t="shared" si="3"/>
        <v>0</v>
      </c>
      <c r="S32" s="10"/>
      <c r="X32" s="47"/>
      <c r="Y32" s="47"/>
      <c r="Z32" s="47"/>
      <c r="AA32" s="47"/>
      <c r="AB32" s="47"/>
      <c r="AC32" s="47"/>
      <c r="AD32" s="47"/>
      <c r="AE32" s="47"/>
    </row>
    <row r="33" spans="1:33" s="52" customFormat="1" ht="15" x14ac:dyDescent="0.15">
      <c r="A33" s="13"/>
      <c r="B33" s="13"/>
      <c r="C33" s="6"/>
      <c r="D33" s="5"/>
      <c r="E33" s="6"/>
      <c r="F33" s="5"/>
      <c r="G33" s="31" t="str">
        <f t="shared" si="0"/>
        <v/>
      </c>
      <c r="H33" s="8"/>
      <c r="I33" s="8"/>
      <c r="J33" s="8"/>
      <c r="K33" s="9"/>
      <c r="L33" s="9"/>
      <c r="M33" s="32" t="b">
        <f>(IF(AND(ISNUMBER($G33)=TRUE,(ISNUMBER($H33)=TRUE),ISNUMBER(#REF!)=FALSE,ISNUMBER($I33)=FALSE,ISNUMBER(#REF!)=FALSE,ISNUMBER(#REF!)=FALSE,ISNUMBER($J33)=FALSE),HLOOKUP($G33,$AA$2:$AD$6,2,FALSE),(IF(AND(ISNUMBER($G33)=TRUE,(ISNUMBER(#REF!)=TRUE),ISNUMBER($H33)=FALSE,ISNUMBER($I33)=FALSE,ISNUMBER(#REF!)=FALSE,ISNUMBER($J33)=FALSE),HLOOKUP($G33,$AA$2:$AD$6,4,FALSE),(IF(AND(ISNUMBER($G33)=TRUE,(ISNUMBER($I33)=TRUE),ISNUMBER($H33)=FALSE,ISNUMBER(#REF!)=FALSE,ISNUMBER(#REF!)=FALSE,ISNUMBER($J33)=FALSE),HLOOKUP($G33,$AA$2:$AD$6,3,FALSE),(IF(AND(ISNUMBER($G33)=TRUE,(ISNUMBER(#REF!)=TRUE),ISNUMBER($H33)=FALSE,ISNUMBER(#REF!)=FALSE,ISNUMBER($I33)=FALSE,ISNUMBER($J33)=FALSE),HLOOKUP($G33,$AA$2:$AD$6,5,FALSE),IF(ISNUMBER($K33)=TRUE,HLOOKUP($G33,$AA$2:$AD$14,13,FALSE),IF(ISNUMBER($L33)=TRUE,HLOOKUP($G33,$AA$2:$AD$14,10,FALSE),IF(ISNUMBER($J33)=TRUE,HLOOKUP($G33,$AA$2:$AD$14,12,FALSE))))))))))))</f>
        <v>0</v>
      </c>
      <c r="N33" s="53" t="s">
        <v>12</v>
      </c>
      <c r="O33" s="24">
        <f t="shared" si="1"/>
        <v>0</v>
      </c>
      <c r="P33" s="54" t="s">
        <v>12</v>
      </c>
      <c r="Q33" s="24">
        <f t="shared" si="2"/>
        <v>0</v>
      </c>
      <c r="R33" s="26">
        <f t="shared" si="3"/>
        <v>0</v>
      </c>
      <c r="S33" s="10"/>
      <c r="X33" s="47"/>
      <c r="Y33" s="47"/>
      <c r="Z33" s="47"/>
      <c r="AA33" s="47"/>
      <c r="AB33" s="47"/>
      <c r="AC33" s="47"/>
      <c r="AD33" s="47"/>
      <c r="AE33" s="47"/>
    </row>
    <row r="34" spans="1:33" s="52" customFormat="1" ht="15" x14ac:dyDescent="0.15">
      <c r="A34" s="13"/>
      <c r="B34" s="13"/>
      <c r="C34" s="6"/>
      <c r="D34" s="5"/>
      <c r="E34" s="6"/>
      <c r="F34" s="5"/>
      <c r="G34" s="31" t="str">
        <f t="shared" si="0"/>
        <v/>
      </c>
      <c r="H34" s="11"/>
      <c r="I34" s="11"/>
      <c r="J34" s="8"/>
      <c r="K34" s="9"/>
      <c r="L34" s="9"/>
      <c r="M34" s="32" t="b">
        <f>(IF(AND(ISNUMBER($G34)=TRUE,(ISNUMBER($H34)=TRUE),ISNUMBER(#REF!)=FALSE,ISNUMBER($I34)=FALSE,ISNUMBER(#REF!)=FALSE,ISNUMBER(#REF!)=FALSE,ISNUMBER($J34)=FALSE),HLOOKUP($G34,$AA$2:$AD$6,2,FALSE),(IF(AND(ISNUMBER($G34)=TRUE,(ISNUMBER(#REF!)=TRUE),ISNUMBER($H34)=FALSE,ISNUMBER($I34)=FALSE,ISNUMBER(#REF!)=FALSE,ISNUMBER($J34)=FALSE),HLOOKUP($G34,$AA$2:$AD$6,4,FALSE),(IF(AND(ISNUMBER($G34)=TRUE,(ISNUMBER($I34)=TRUE),ISNUMBER($H34)=FALSE,ISNUMBER(#REF!)=FALSE,ISNUMBER(#REF!)=FALSE,ISNUMBER($J34)=FALSE),HLOOKUP($G34,$AA$2:$AD$6,3,FALSE),(IF(AND(ISNUMBER($G34)=TRUE,(ISNUMBER(#REF!)=TRUE),ISNUMBER($H34)=FALSE,ISNUMBER(#REF!)=FALSE,ISNUMBER($I34)=FALSE,ISNUMBER($J34)=FALSE),HLOOKUP($G34,$AA$2:$AD$6,5,FALSE),IF(ISNUMBER($K34)=TRUE,HLOOKUP($G34,$AA$2:$AD$14,13,FALSE),IF(ISNUMBER($L34)=TRUE,HLOOKUP($G34,$AA$2:$AD$14,10,FALSE),IF(ISNUMBER($J34)=TRUE,HLOOKUP($G34,$AA$2:$AD$14,12,FALSE))))))))))))</f>
        <v>0</v>
      </c>
      <c r="N34" s="53" t="s">
        <v>12</v>
      </c>
      <c r="O34" s="24">
        <f t="shared" si="1"/>
        <v>0</v>
      </c>
      <c r="P34" s="54" t="s">
        <v>12</v>
      </c>
      <c r="Q34" s="24">
        <f t="shared" si="2"/>
        <v>0</v>
      </c>
      <c r="R34" s="26">
        <f t="shared" si="3"/>
        <v>0</v>
      </c>
      <c r="S34" s="10"/>
      <c r="X34" s="47"/>
      <c r="Y34" s="47"/>
      <c r="Z34" s="47"/>
      <c r="AA34" s="47"/>
      <c r="AB34" s="47"/>
      <c r="AC34" s="47"/>
      <c r="AD34" s="47"/>
      <c r="AE34" s="47"/>
    </row>
    <row r="35" spans="1:33" s="59" customFormat="1" ht="15" thickBot="1" x14ac:dyDescent="0.25">
      <c r="A35" s="27" t="s">
        <v>14</v>
      </c>
      <c r="B35" s="27" t="str">
        <f>COUNTA(B5:B34) &amp; " camere"</f>
        <v>2 camere</v>
      </c>
      <c r="C35" s="27"/>
      <c r="D35" s="27"/>
      <c r="E35" s="27"/>
      <c r="F35" s="27"/>
      <c r="G35" s="28"/>
      <c r="H35" s="28">
        <f t="shared" ref="H35:L35" si="9">SUM(H5:H34)</f>
        <v>3</v>
      </c>
      <c r="I35" s="28">
        <f t="shared" si="9"/>
        <v>1</v>
      </c>
      <c r="J35" s="28">
        <f t="shared" si="9"/>
        <v>0</v>
      </c>
      <c r="K35" s="28">
        <f t="shared" si="9"/>
        <v>0</v>
      </c>
      <c r="L35" s="28">
        <f t="shared" si="9"/>
        <v>0</v>
      </c>
      <c r="M35" s="29">
        <f>SUM(M5:M34)</f>
        <v>749</v>
      </c>
      <c r="N35" s="30"/>
      <c r="O35" s="30">
        <f>SUM(O5:O34)</f>
        <v>14</v>
      </c>
      <c r="P35" s="30"/>
      <c r="Q35" s="30">
        <f>SUM(Q5:Q34)</f>
        <v>20</v>
      </c>
      <c r="R35" s="30">
        <f>SUM(R5:R34)</f>
        <v>783</v>
      </c>
      <c r="S35" s="27"/>
      <c r="W35" s="47"/>
      <c r="X35" s="47"/>
      <c r="Y35" s="47"/>
      <c r="Z35" s="47"/>
      <c r="AA35" s="47"/>
      <c r="AB35" s="47"/>
      <c r="AC35" s="47"/>
      <c r="AD35" s="47"/>
    </row>
    <row r="36" spans="1:33" s="64" customFormat="1" ht="84" customHeight="1" thickBot="1" x14ac:dyDescent="0.2">
      <c r="A36" s="14" t="s">
        <v>15</v>
      </c>
      <c r="B36" s="14" t="s">
        <v>16</v>
      </c>
      <c r="C36" s="60"/>
      <c r="D36" s="60"/>
      <c r="E36" s="60"/>
      <c r="F36" s="60"/>
      <c r="G36" s="60"/>
      <c r="H36" s="60"/>
      <c r="I36" s="77"/>
      <c r="J36" s="61"/>
      <c r="K36" s="62"/>
      <c r="L36" s="62"/>
      <c r="M36" s="60"/>
      <c r="N36" s="63"/>
      <c r="O36" s="94" t="s">
        <v>53</v>
      </c>
      <c r="T36" s="47"/>
      <c r="U36" s="47"/>
      <c r="V36" s="47"/>
      <c r="W36" s="47"/>
      <c r="X36" s="47"/>
      <c r="Y36" s="47"/>
      <c r="Z36" s="47"/>
      <c r="AA36" s="47"/>
    </row>
    <row r="37" spans="1:33" s="66" customFormat="1" ht="15" thickBot="1" x14ac:dyDescent="0.2">
      <c r="A37" s="65"/>
      <c r="B37" s="65"/>
      <c r="G37" s="67"/>
      <c r="J37" s="64"/>
      <c r="K37" s="68"/>
      <c r="L37" s="68"/>
      <c r="M37" s="68"/>
      <c r="P37" s="101"/>
      <c r="Q37" s="102"/>
      <c r="R37" s="103"/>
      <c r="S37" s="104"/>
      <c r="T37" s="47"/>
      <c r="U37" s="47"/>
      <c r="V37" s="47"/>
      <c r="W37" s="47"/>
      <c r="X37" s="47"/>
      <c r="Y37" s="47"/>
      <c r="Z37" s="47"/>
      <c r="AA37" s="47"/>
    </row>
    <row r="38" spans="1:33" s="59" customFormat="1" ht="16" x14ac:dyDescent="0.2">
      <c r="A38" s="34" t="s">
        <v>40</v>
      </c>
      <c r="B38" s="35"/>
      <c r="C38" s="36"/>
      <c r="D38" s="36"/>
      <c r="E38" s="36"/>
      <c r="F38" s="37"/>
      <c r="J38"/>
      <c r="K38" s="100"/>
      <c r="L38" s="100"/>
      <c r="M38" s="100"/>
      <c r="N38" s="99"/>
      <c r="P38" s="105"/>
      <c r="Q38" s="59" t="s">
        <v>59</v>
      </c>
      <c r="R38" s="106">
        <f>(SUM(H35:L35)*30)</f>
        <v>120</v>
      </c>
      <c r="S38" s="107"/>
      <c r="T38" s="47"/>
      <c r="U38" s="47"/>
      <c r="V38" s="47"/>
      <c r="W38" s="47"/>
      <c r="X38" s="47"/>
      <c r="Y38" s="47"/>
      <c r="Z38" s="47"/>
      <c r="AA38" s="47"/>
    </row>
    <row r="39" spans="1:33" s="66" customFormat="1" ht="16" x14ac:dyDescent="0.2">
      <c r="A39" s="38" t="s">
        <v>41</v>
      </c>
      <c r="B39" s="71"/>
      <c r="C39" s="71"/>
      <c r="D39" s="71"/>
      <c r="E39" s="71"/>
      <c r="F39" s="39"/>
      <c r="J39" s="64"/>
      <c r="K39" s="68"/>
      <c r="L39" s="68"/>
      <c r="M39" s="68"/>
      <c r="P39" s="108"/>
      <c r="Q39" s="59" t="s">
        <v>60</v>
      </c>
      <c r="R39" s="106">
        <f>R35-R38</f>
        <v>663</v>
      </c>
      <c r="S39" s="109"/>
      <c r="T39" s="47"/>
      <c r="U39" s="47"/>
      <c r="V39" s="47"/>
      <c r="W39" s="47"/>
      <c r="X39" s="47"/>
      <c r="Y39" s="47"/>
      <c r="Z39" s="47"/>
      <c r="AA39" s="47"/>
    </row>
    <row r="40" spans="1:33" s="70" customFormat="1" ht="19" customHeight="1" thickBot="1" x14ac:dyDescent="0.25">
      <c r="A40" s="38" t="s">
        <v>42</v>
      </c>
      <c r="B40" s="71"/>
      <c r="C40" s="71"/>
      <c r="D40" s="71"/>
      <c r="E40" s="71"/>
      <c r="F40" s="39"/>
      <c r="G40" s="59"/>
      <c r="H40" s="59"/>
      <c r="I40" s="59"/>
      <c r="J40" s="69"/>
      <c r="K40" s="59"/>
      <c r="L40" s="59"/>
      <c r="M40" s="59"/>
      <c r="N40" s="59"/>
      <c r="P40" s="110"/>
      <c r="Q40" s="111"/>
      <c r="R40" s="111"/>
      <c r="S40" s="112"/>
      <c r="T40" s="47"/>
      <c r="U40" s="47"/>
      <c r="V40" s="47"/>
      <c r="W40" s="47"/>
      <c r="X40" s="47"/>
      <c r="Y40" s="47"/>
      <c r="Z40" s="47"/>
      <c r="AA40" s="47"/>
    </row>
    <row r="41" spans="1:33" ht="15" thickBot="1" x14ac:dyDescent="0.2">
      <c r="A41" s="40"/>
      <c r="B41" s="41"/>
      <c r="C41" s="41"/>
      <c r="D41" s="41"/>
      <c r="E41" s="41"/>
      <c r="F41" s="42"/>
      <c r="X41" s="47"/>
      <c r="Y41" s="47"/>
      <c r="Z41" s="47"/>
    </row>
    <row r="42" spans="1:33" x14ac:dyDescent="0.15">
      <c r="X42" s="47"/>
      <c r="Y42" s="47"/>
      <c r="Z42" s="47"/>
    </row>
    <row r="43" spans="1:33" x14ac:dyDescent="0.15">
      <c r="X43" s="47"/>
      <c r="Y43" s="47"/>
      <c r="Z43" s="47"/>
    </row>
    <row r="44" spans="1:33" x14ac:dyDescent="0.15">
      <c r="X44" s="47"/>
      <c r="Y44" s="47"/>
      <c r="Z44" s="47"/>
    </row>
    <row r="45" spans="1:33" s="47" customFormat="1" x14ac:dyDescent="0.15">
      <c r="A45"/>
      <c r="B45"/>
      <c r="C45"/>
      <c r="D45"/>
      <c r="E45"/>
      <c r="F45"/>
      <c r="G45"/>
      <c r="H45" s="72"/>
      <c r="I45" s="72"/>
      <c r="J45" s="3"/>
      <c r="K45" s="4"/>
      <c r="L45" s="4"/>
      <c r="M45" s="4"/>
      <c r="N45"/>
      <c r="O45"/>
      <c r="P45"/>
      <c r="Q45"/>
      <c r="R45"/>
      <c r="S45"/>
      <c r="AB45"/>
      <c r="AC45"/>
      <c r="AD45"/>
      <c r="AE45"/>
      <c r="AF45"/>
      <c r="AG45"/>
    </row>
    <row r="46" spans="1:33" s="47" customFormat="1" x14ac:dyDescent="0.15">
      <c r="A46"/>
      <c r="B46"/>
      <c r="C46"/>
      <c r="D46"/>
      <c r="E46"/>
      <c r="F46"/>
      <c r="G46"/>
      <c r="H46" s="72"/>
      <c r="I46" s="72"/>
      <c r="J46" s="3"/>
      <c r="K46" s="4"/>
      <c r="L46" s="4"/>
      <c r="M46" s="4"/>
      <c r="N46"/>
      <c r="O46"/>
      <c r="P46"/>
      <c r="Q46"/>
      <c r="R46"/>
      <c r="S46"/>
      <c r="AB46"/>
      <c r="AC46"/>
      <c r="AD46"/>
      <c r="AE46"/>
      <c r="AF46"/>
      <c r="AG46"/>
    </row>
    <row r="47" spans="1:33" s="47" customFormat="1" x14ac:dyDescent="0.15">
      <c r="A47"/>
      <c r="B47"/>
      <c r="C47"/>
      <c r="D47"/>
      <c r="E47"/>
      <c r="F47"/>
      <c r="G47"/>
      <c r="H47" s="72"/>
      <c r="I47" s="72"/>
      <c r="J47" s="3"/>
      <c r="K47" s="4"/>
      <c r="L47" s="4"/>
      <c r="M47" s="4"/>
      <c r="N47"/>
      <c r="O47"/>
      <c r="P47"/>
      <c r="Q47"/>
      <c r="R47"/>
      <c r="S47"/>
      <c r="AB47"/>
      <c r="AC47"/>
      <c r="AD47"/>
      <c r="AE47"/>
      <c r="AF47"/>
      <c r="AG47"/>
    </row>
    <row r="48" spans="1:33" s="47" customFormat="1" x14ac:dyDescent="0.15">
      <c r="A48"/>
      <c r="B48"/>
      <c r="C48"/>
      <c r="D48"/>
      <c r="E48"/>
      <c r="F48"/>
      <c r="G48"/>
      <c r="H48" s="72"/>
      <c r="I48" s="72"/>
      <c r="J48" s="3"/>
      <c r="K48" s="4"/>
      <c r="L48" s="4"/>
      <c r="M48" s="4"/>
      <c r="N48"/>
      <c r="O48"/>
      <c r="P48"/>
      <c r="Q48"/>
      <c r="R48"/>
      <c r="S48"/>
      <c r="AB48"/>
      <c r="AC48"/>
      <c r="AD48"/>
      <c r="AE48"/>
      <c r="AF48"/>
      <c r="AG48"/>
    </row>
    <row r="49" spans="1:33" s="47" customFormat="1" x14ac:dyDescent="0.15">
      <c r="A49"/>
      <c r="B49"/>
      <c r="C49"/>
      <c r="D49"/>
      <c r="E49"/>
      <c r="F49"/>
      <c r="G49"/>
      <c r="H49" s="72"/>
      <c r="I49" s="72"/>
      <c r="J49" s="3"/>
      <c r="K49" s="4"/>
      <c r="L49" s="4"/>
      <c r="M49" s="4"/>
      <c r="N49"/>
      <c r="O49"/>
      <c r="P49"/>
      <c r="Q49"/>
      <c r="R49"/>
      <c r="S49"/>
      <c r="AB49"/>
      <c r="AC49"/>
      <c r="AD49"/>
      <c r="AE49"/>
      <c r="AF49"/>
      <c r="AG49"/>
    </row>
    <row r="50" spans="1:33" s="47" customFormat="1" x14ac:dyDescent="0.15">
      <c r="A50"/>
      <c r="B50"/>
      <c r="C50"/>
      <c r="D50"/>
      <c r="E50"/>
      <c r="F50"/>
      <c r="G50"/>
      <c r="H50" s="72"/>
      <c r="I50" s="72"/>
      <c r="J50" s="3"/>
      <c r="K50" s="4"/>
      <c r="L50" s="4"/>
      <c r="M50" s="4"/>
      <c r="N50"/>
      <c r="O50"/>
      <c r="P50"/>
      <c r="Q50"/>
      <c r="R50"/>
      <c r="S50"/>
      <c r="AB50"/>
      <c r="AC50"/>
      <c r="AD50"/>
      <c r="AE50"/>
      <c r="AF50"/>
      <c r="AG50"/>
    </row>
    <row r="51" spans="1:33" s="47" customFormat="1" x14ac:dyDescent="0.15">
      <c r="A51"/>
      <c r="B51"/>
      <c r="C51"/>
      <c r="D51"/>
      <c r="E51"/>
      <c r="F51"/>
      <c r="G51"/>
      <c r="H51" s="72"/>
      <c r="I51" s="72"/>
      <c r="J51" s="3"/>
      <c r="K51" s="4"/>
      <c r="L51" s="4"/>
      <c r="M51" s="4"/>
      <c r="N51"/>
      <c r="O51"/>
      <c r="P51"/>
      <c r="Q51"/>
      <c r="R51"/>
      <c r="S51"/>
      <c r="AB51"/>
      <c r="AC51"/>
      <c r="AD51"/>
      <c r="AE51"/>
      <c r="AF51"/>
      <c r="AG51"/>
    </row>
    <row r="52" spans="1:33" s="47" customFormat="1" x14ac:dyDescent="0.15">
      <c r="A52"/>
      <c r="B52"/>
      <c r="C52"/>
      <c r="D52"/>
      <c r="E52"/>
      <c r="F52"/>
      <c r="G52"/>
      <c r="H52" s="72"/>
      <c r="I52" s="72"/>
      <c r="J52" s="3"/>
      <c r="K52" s="4"/>
      <c r="L52" s="4"/>
      <c r="M52" s="4"/>
      <c r="N52"/>
      <c r="O52"/>
      <c r="P52"/>
      <c r="Q52"/>
      <c r="R52"/>
      <c r="S52"/>
      <c r="AB52"/>
      <c r="AC52"/>
      <c r="AD52"/>
      <c r="AE52"/>
      <c r="AF52"/>
      <c r="AG52"/>
    </row>
    <row r="53" spans="1:33" s="47" customFormat="1" x14ac:dyDescent="0.15">
      <c r="A53"/>
      <c r="B53"/>
      <c r="C53"/>
      <c r="D53"/>
      <c r="E53"/>
      <c r="F53"/>
      <c r="G53"/>
      <c r="H53" s="72"/>
      <c r="I53" s="72"/>
      <c r="J53" s="3"/>
      <c r="K53" s="4"/>
      <c r="L53" s="4"/>
      <c r="M53" s="4"/>
      <c r="N53"/>
      <c r="O53"/>
      <c r="P53"/>
      <c r="Q53"/>
      <c r="R53"/>
      <c r="S53"/>
      <c r="AB53"/>
      <c r="AC53"/>
      <c r="AD53"/>
      <c r="AE53"/>
      <c r="AF53"/>
      <c r="AG53"/>
    </row>
    <row r="54" spans="1:33" s="47" customFormat="1" x14ac:dyDescent="0.15">
      <c r="A54"/>
      <c r="B54"/>
      <c r="C54"/>
      <c r="D54"/>
      <c r="E54"/>
      <c r="F54"/>
      <c r="G54"/>
      <c r="H54" s="72"/>
      <c r="I54" s="72"/>
      <c r="J54" s="3"/>
      <c r="K54" s="4"/>
      <c r="L54" s="4"/>
      <c r="M54" s="4"/>
      <c r="N54"/>
      <c r="O54"/>
      <c r="P54"/>
      <c r="Q54"/>
      <c r="R54"/>
      <c r="S54"/>
      <c r="AB54"/>
      <c r="AC54"/>
      <c r="AD54"/>
      <c r="AE54"/>
      <c r="AF54"/>
      <c r="AG54"/>
    </row>
    <row r="55" spans="1:33" s="47" customFormat="1" x14ac:dyDescent="0.15">
      <c r="A55"/>
      <c r="B55"/>
      <c r="C55"/>
      <c r="D55"/>
      <c r="E55"/>
      <c r="F55"/>
      <c r="G55"/>
      <c r="H55" s="72"/>
      <c r="I55" s="72"/>
      <c r="J55" s="3"/>
      <c r="K55" s="4"/>
      <c r="L55" s="4"/>
      <c r="M55" s="4"/>
      <c r="N55"/>
      <c r="O55"/>
      <c r="P55"/>
      <c r="Q55"/>
      <c r="R55"/>
      <c r="S55"/>
      <c r="AB55"/>
      <c r="AC55"/>
      <c r="AD55"/>
      <c r="AE55"/>
      <c r="AF55"/>
      <c r="AG55"/>
    </row>
    <row r="56" spans="1:33" s="47" customFormat="1" x14ac:dyDescent="0.15">
      <c r="A56"/>
      <c r="B56"/>
      <c r="C56"/>
      <c r="D56"/>
      <c r="E56"/>
      <c r="F56"/>
      <c r="G56"/>
      <c r="H56" s="72"/>
      <c r="I56" s="72"/>
      <c r="J56" s="3"/>
      <c r="K56" s="4"/>
      <c r="L56" s="4"/>
      <c r="M56" s="4"/>
      <c r="N56"/>
      <c r="O56"/>
      <c r="P56"/>
      <c r="Q56"/>
      <c r="R56"/>
      <c r="S56"/>
      <c r="AB56"/>
      <c r="AC56"/>
      <c r="AD56"/>
      <c r="AE56"/>
      <c r="AF56"/>
      <c r="AG56"/>
    </row>
    <row r="57" spans="1:33" s="47" customFormat="1" x14ac:dyDescent="0.15">
      <c r="A57"/>
      <c r="B57"/>
      <c r="C57"/>
      <c r="D57"/>
      <c r="E57"/>
      <c r="F57"/>
      <c r="G57"/>
      <c r="H57" s="72"/>
      <c r="I57" s="72"/>
      <c r="J57" s="3"/>
      <c r="K57" s="4"/>
      <c r="L57" s="4"/>
      <c r="M57" s="4"/>
      <c r="N57"/>
      <c r="O57"/>
      <c r="P57"/>
      <c r="Q57"/>
      <c r="R57"/>
      <c r="S57"/>
      <c r="AB57"/>
      <c r="AC57"/>
      <c r="AD57"/>
      <c r="AE57"/>
      <c r="AF57"/>
      <c r="AG57"/>
    </row>
    <row r="58" spans="1:33" s="47" customFormat="1" x14ac:dyDescent="0.15">
      <c r="A58"/>
      <c r="B58"/>
      <c r="C58"/>
      <c r="D58"/>
      <c r="E58"/>
      <c r="F58"/>
      <c r="G58"/>
      <c r="H58" s="72"/>
      <c r="I58" s="72"/>
      <c r="J58" s="3"/>
      <c r="K58" s="4"/>
      <c r="L58" s="4"/>
      <c r="M58" s="4"/>
      <c r="N58"/>
      <c r="O58"/>
      <c r="P58"/>
      <c r="Q58"/>
      <c r="R58"/>
      <c r="S58"/>
      <c r="AB58"/>
      <c r="AC58"/>
      <c r="AD58"/>
      <c r="AE58"/>
      <c r="AF58"/>
      <c r="AG58"/>
    </row>
    <row r="59" spans="1:33" s="47" customFormat="1" x14ac:dyDescent="0.15">
      <c r="A59"/>
      <c r="B59"/>
      <c r="C59"/>
      <c r="D59"/>
      <c r="E59"/>
      <c r="F59"/>
      <c r="G59"/>
      <c r="H59" s="72"/>
      <c r="I59" s="72"/>
      <c r="J59" s="3"/>
      <c r="K59" s="4"/>
      <c r="L59" s="4"/>
      <c r="M59" s="4"/>
      <c r="N59"/>
      <c r="O59"/>
      <c r="P59"/>
      <c r="Q59"/>
      <c r="R59"/>
      <c r="S59"/>
      <c r="AB59"/>
      <c r="AC59"/>
      <c r="AD59"/>
      <c r="AE59"/>
      <c r="AF59"/>
      <c r="AG59"/>
    </row>
    <row r="60" spans="1:33" s="47" customFormat="1" x14ac:dyDescent="0.15">
      <c r="A60"/>
      <c r="B60"/>
      <c r="C60"/>
      <c r="D60"/>
      <c r="E60"/>
      <c r="F60"/>
      <c r="G60"/>
      <c r="H60" s="72"/>
      <c r="I60" s="72"/>
      <c r="J60" s="3"/>
      <c r="K60" s="4"/>
      <c r="L60" s="4"/>
      <c r="M60" s="4"/>
      <c r="N60"/>
      <c r="O60"/>
      <c r="P60"/>
      <c r="Q60"/>
      <c r="R60"/>
      <c r="S60"/>
      <c r="AB60"/>
      <c r="AC60"/>
      <c r="AD60"/>
      <c r="AE60"/>
      <c r="AF60"/>
      <c r="AG60"/>
    </row>
    <row r="61" spans="1:33" s="47" customFormat="1" x14ac:dyDescent="0.15">
      <c r="A61"/>
      <c r="B61"/>
      <c r="C61"/>
      <c r="D61"/>
      <c r="E61"/>
      <c r="F61"/>
      <c r="G61"/>
      <c r="H61" s="72"/>
      <c r="I61" s="72"/>
      <c r="J61" s="3"/>
      <c r="K61" s="4"/>
      <c r="L61" s="4"/>
      <c r="M61" s="4"/>
      <c r="N61"/>
      <c r="O61"/>
      <c r="P61"/>
      <c r="Q61"/>
      <c r="R61"/>
      <c r="S61"/>
      <c r="AB61"/>
      <c r="AC61"/>
      <c r="AD61"/>
      <c r="AE61"/>
      <c r="AF61"/>
      <c r="AG61"/>
    </row>
    <row r="62" spans="1:33" s="47" customFormat="1" x14ac:dyDescent="0.15">
      <c r="A62"/>
      <c r="B62"/>
      <c r="C62"/>
      <c r="D62"/>
      <c r="E62"/>
      <c r="F62"/>
      <c r="G62"/>
      <c r="H62" s="72"/>
      <c r="I62" s="72"/>
      <c r="J62" s="3"/>
      <c r="K62" s="4"/>
      <c r="L62" s="4"/>
      <c r="M62" s="4"/>
      <c r="N62"/>
      <c r="O62"/>
      <c r="P62"/>
      <c r="Q62"/>
      <c r="R62"/>
      <c r="S62"/>
      <c r="AB62"/>
      <c r="AC62"/>
      <c r="AD62"/>
      <c r="AE62"/>
      <c r="AF62"/>
      <c r="AG62"/>
    </row>
    <row r="63" spans="1:33" s="47" customFormat="1" x14ac:dyDescent="0.15">
      <c r="A63"/>
      <c r="B63"/>
      <c r="C63"/>
      <c r="D63"/>
      <c r="E63"/>
      <c r="F63"/>
      <c r="G63"/>
      <c r="H63" s="72"/>
      <c r="I63" s="72"/>
      <c r="J63" s="3"/>
      <c r="K63" s="4"/>
      <c r="L63" s="4"/>
      <c r="M63" s="4"/>
      <c r="N63"/>
      <c r="O63"/>
      <c r="P63"/>
      <c r="Q63"/>
      <c r="R63"/>
      <c r="S63"/>
      <c r="AB63"/>
      <c r="AC63"/>
      <c r="AD63"/>
      <c r="AE63"/>
      <c r="AF63"/>
      <c r="AG63"/>
    </row>
    <row r="64" spans="1:33" s="47" customFormat="1" x14ac:dyDescent="0.15">
      <c r="A64"/>
      <c r="B64"/>
      <c r="C64"/>
      <c r="D64"/>
      <c r="E64"/>
      <c r="F64"/>
      <c r="G64"/>
      <c r="H64" s="72"/>
      <c r="I64" s="72"/>
      <c r="J64" s="3"/>
      <c r="K64" s="4"/>
      <c r="L64" s="4"/>
      <c r="M64" s="4"/>
      <c r="N64"/>
      <c r="O64"/>
      <c r="P64"/>
      <c r="Q64"/>
      <c r="R64"/>
      <c r="S64"/>
      <c r="AB64"/>
      <c r="AC64"/>
      <c r="AD64"/>
      <c r="AE64"/>
      <c r="AF64"/>
      <c r="AG64"/>
    </row>
    <row r="65" spans="1:33" s="47" customFormat="1" x14ac:dyDescent="0.15">
      <c r="A65"/>
      <c r="B65"/>
      <c r="C65"/>
      <c r="D65"/>
      <c r="E65"/>
      <c r="F65"/>
      <c r="G65"/>
      <c r="H65" s="72"/>
      <c r="I65" s="72"/>
      <c r="J65" s="3"/>
      <c r="K65" s="4"/>
      <c r="L65" s="4"/>
      <c r="M65" s="4"/>
      <c r="N65"/>
      <c r="O65"/>
      <c r="P65"/>
      <c r="Q65"/>
      <c r="R65"/>
      <c r="S65"/>
      <c r="AB65"/>
      <c r="AC65"/>
      <c r="AD65"/>
      <c r="AE65"/>
      <c r="AF65"/>
      <c r="AG65"/>
    </row>
    <row r="66" spans="1:33" s="47" customFormat="1" x14ac:dyDescent="0.15">
      <c r="A66"/>
      <c r="B66"/>
      <c r="C66"/>
      <c r="D66"/>
      <c r="E66"/>
      <c r="F66"/>
      <c r="G66"/>
      <c r="H66" s="72"/>
      <c r="I66" s="72"/>
      <c r="J66" s="3"/>
      <c r="K66" s="4"/>
      <c r="L66" s="4"/>
      <c r="M66" s="4"/>
      <c r="N66"/>
      <c r="O66"/>
      <c r="P66"/>
      <c r="Q66"/>
      <c r="R66"/>
      <c r="S66"/>
      <c r="AB66"/>
      <c r="AC66"/>
      <c r="AD66"/>
      <c r="AE66"/>
      <c r="AF66"/>
      <c r="AG66"/>
    </row>
    <row r="67" spans="1:33" s="47" customFormat="1" x14ac:dyDescent="0.15">
      <c r="A67"/>
      <c r="B67"/>
      <c r="C67"/>
      <c r="D67"/>
      <c r="E67"/>
      <c r="F67"/>
      <c r="G67"/>
      <c r="H67" s="72"/>
      <c r="I67" s="72"/>
      <c r="J67" s="3"/>
      <c r="K67" s="4"/>
      <c r="L67" s="4"/>
      <c r="M67" s="4"/>
      <c r="N67"/>
      <c r="O67"/>
      <c r="P67"/>
      <c r="Q67"/>
      <c r="R67"/>
      <c r="S67"/>
      <c r="AB67"/>
      <c r="AC67"/>
      <c r="AD67"/>
      <c r="AE67"/>
      <c r="AF67"/>
      <c r="AG67"/>
    </row>
    <row r="68" spans="1:33" s="47" customFormat="1" x14ac:dyDescent="0.15">
      <c r="A68"/>
      <c r="B68"/>
      <c r="C68"/>
      <c r="D68"/>
      <c r="E68"/>
      <c r="F68"/>
      <c r="G68"/>
      <c r="H68" s="72"/>
      <c r="I68" s="72"/>
      <c r="J68" s="3"/>
      <c r="K68" s="4"/>
      <c r="L68" s="4"/>
      <c r="M68" s="4"/>
      <c r="N68"/>
      <c r="O68"/>
      <c r="P68"/>
      <c r="Q68"/>
      <c r="R68"/>
      <c r="S68"/>
      <c r="AB68"/>
      <c r="AC68"/>
      <c r="AD68"/>
      <c r="AE68"/>
      <c r="AF68"/>
      <c r="AG68"/>
    </row>
    <row r="69" spans="1:33" s="47" customFormat="1" x14ac:dyDescent="0.15">
      <c r="A69"/>
      <c r="B69"/>
      <c r="C69"/>
      <c r="D69"/>
      <c r="E69"/>
      <c r="F69"/>
      <c r="G69"/>
      <c r="H69" s="72"/>
      <c r="I69" s="72"/>
      <c r="J69" s="3"/>
      <c r="K69" s="4"/>
      <c r="L69" s="4"/>
      <c r="M69" s="4"/>
      <c r="N69"/>
      <c r="O69"/>
      <c r="P69"/>
      <c r="Q69"/>
      <c r="R69"/>
      <c r="S69"/>
      <c r="AB69"/>
      <c r="AC69"/>
      <c r="AD69"/>
      <c r="AE69"/>
      <c r="AF69"/>
      <c r="AG69"/>
    </row>
    <row r="70" spans="1:33" s="47" customFormat="1" x14ac:dyDescent="0.15">
      <c r="A70"/>
      <c r="B70"/>
      <c r="C70"/>
      <c r="D70"/>
      <c r="E70"/>
      <c r="F70"/>
      <c r="G70"/>
      <c r="H70" s="72"/>
      <c r="I70" s="72"/>
      <c r="J70" s="3"/>
      <c r="K70" s="4"/>
      <c r="L70" s="4"/>
      <c r="M70" s="4"/>
      <c r="N70"/>
      <c r="O70"/>
      <c r="P70"/>
      <c r="Q70"/>
      <c r="R70"/>
      <c r="S70"/>
      <c r="AB70"/>
      <c r="AC70"/>
      <c r="AD70"/>
      <c r="AE70"/>
      <c r="AF70"/>
      <c r="AG70"/>
    </row>
    <row r="71" spans="1:33" s="47" customFormat="1" x14ac:dyDescent="0.15">
      <c r="A71"/>
      <c r="B71"/>
      <c r="C71"/>
      <c r="D71"/>
      <c r="E71"/>
      <c r="F71"/>
      <c r="G71"/>
      <c r="H71" s="72"/>
      <c r="I71" s="72"/>
      <c r="J71" s="3"/>
      <c r="K71" s="4"/>
      <c r="L71" s="4"/>
      <c r="M71" s="4"/>
      <c r="N71"/>
      <c r="O71"/>
      <c r="P71"/>
      <c r="Q71"/>
      <c r="R71"/>
      <c r="S71"/>
      <c r="AB71"/>
      <c r="AC71"/>
      <c r="AD71"/>
      <c r="AE71"/>
      <c r="AF71"/>
      <c r="AG71"/>
    </row>
    <row r="72" spans="1:33" s="47" customFormat="1" x14ac:dyDescent="0.15">
      <c r="A72"/>
      <c r="B72"/>
      <c r="C72"/>
      <c r="D72"/>
      <c r="E72"/>
      <c r="F72"/>
      <c r="G72"/>
      <c r="H72" s="72"/>
      <c r="I72" s="72"/>
      <c r="J72" s="3"/>
      <c r="K72" s="4"/>
      <c r="L72" s="4"/>
      <c r="M72" s="4"/>
      <c r="N72"/>
      <c r="O72"/>
      <c r="P72"/>
      <c r="Q72"/>
      <c r="R72"/>
      <c r="S72"/>
      <c r="AB72"/>
      <c r="AC72"/>
      <c r="AD72"/>
      <c r="AE72"/>
      <c r="AF72"/>
      <c r="AG72"/>
    </row>
    <row r="73" spans="1:33" s="47" customFormat="1" x14ac:dyDescent="0.15">
      <c r="A73"/>
      <c r="B73"/>
      <c r="C73"/>
      <c r="D73"/>
      <c r="E73"/>
      <c r="F73"/>
      <c r="G73"/>
      <c r="H73" s="72"/>
      <c r="I73" s="72"/>
      <c r="J73" s="3"/>
      <c r="K73" s="4"/>
      <c r="L73" s="4"/>
      <c r="M73" s="4"/>
      <c r="N73"/>
      <c r="O73"/>
      <c r="P73"/>
      <c r="Q73"/>
      <c r="R73"/>
      <c r="S73"/>
      <c r="AB73"/>
      <c r="AC73"/>
      <c r="AD73"/>
      <c r="AE73"/>
      <c r="AF73"/>
      <c r="AG73"/>
    </row>
    <row r="74" spans="1:33" s="47" customFormat="1" x14ac:dyDescent="0.15">
      <c r="A74"/>
      <c r="B74"/>
      <c r="C74"/>
      <c r="D74"/>
      <c r="E74"/>
      <c r="F74"/>
      <c r="G74"/>
      <c r="H74" s="72"/>
      <c r="I74" s="72"/>
      <c r="J74" s="3"/>
      <c r="K74" s="4"/>
      <c r="L74" s="4"/>
      <c r="M74" s="4"/>
      <c r="N74"/>
      <c r="O74"/>
      <c r="P74"/>
      <c r="Q74"/>
      <c r="R74"/>
      <c r="S74"/>
      <c r="AB74"/>
      <c r="AC74"/>
      <c r="AD74"/>
      <c r="AE74"/>
      <c r="AF74"/>
      <c r="AG74"/>
    </row>
    <row r="75" spans="1:33" s="47" customFormat="1" x14ac:dyDescent="0.15">
      <c r="A75"/>
      <c r="B75"/>
      <c r="C75"/>
      <c r="D75"/>
      <c r="E75"/>
      <c r="F75"/>
      <c r="G75"/>
      <c r="H75" s="72"/>
      <c r="I75" s="72"/>
      <c r="J75" s="3"/>
      <c r="K75" s="4"/>
      <c r="L75" s="4"/>
      <c r="M75" s="4"/>
      <c r="N75"/>
      <c r="O75"/>
      <c r="P75"/>
      <c r="Q75"/>
      <c r="R75"/>
      <c r="S75"/>
      <c r="AB75"/>
      <c r="AC75"/>
      <c r="AD75"/>
      <c r="AE75"/>
      <c r="AF75"/>
      <c r="AG75"/>
    </row>
    <row r="76" spans="1:33" s="47" customFormat="1" x14ac:dyDescent="0.15">
      <c r="A76"/>
      <c r="B76"/>
      <c r="C76"/>
      <c r="D76"/>
      <c r="E76"/>
      <c r="F76"/>
      <c r="G76"/>
      <c r="H76" s="72"/>
      <c r="I76" s="72"/>
      <c r="J76" s="3"/>
      <c r="K76" s="4"/>
      <c r="L76" s="4"/>
      <c r="M76" s="4"/>
      <c r="N76"/>
      <c r="O76"/>
      <c r="P76"/>
      <c r="Q76"/>
      <c r="R76"/>
      <c r="S76"/>
      <c r="AB76"/>
      <c r="AC76"/>
      <c r="AD76"/>
      <c r="AE76"/>
      <c r="AF76"/>
      <c r="AG76"/>
    </row>
    <row r="77" spans="1:33" s="47" customFormat="1" x14ac:dyDescent="0.15">
      <c r="A77"/>
      <c r="B77"/>
      <c r="C77"/>
      <c r="D77"/>
      <c r="E77"/>
      <c r="F77"/>
      <c r="G77"/>
      <c r="H77" s="72"/>
      <c r="I77" s="72"/>
      <c r="J77" s="3"/>
      <c r="K77" s="4"/>
      <c r="L77" s="4"/>
      <c r="M77" s="4"/>
      <c r="N77"/>
      <c r="O77"/>
      <c r="P77"/>
      <c r="Q77"/>
      <c r="R77"/>
      <c r="S77"/>
      <c r="AB77"/>
      <c r="AC77"/>
      <c r="AD77"/>
      <c r="AE77"/>
      <c r="AF77"/>
      <c r="AG77"/>
    </row>
    <row r="78" spans="1:33" s="47" customFormat="1" x14ac:dyDescent="0.15">
      <c r="A78"/>
      <c r="B78"/>
      <c r="C78"/>
      <c r="D78"/>
      <c r="E78"/>
      <c r="F78"/>
      <c r="G78"/>
      <c r="H78" s="72"/>
      <c r="I78" s="72"/>
      <c r="J78" s="3"/>
      <c r="K78" s="4"/>
      <c r="L78" s="4"/>
      <c r="M78" s="4"/>
      <c r="N78"/>
      <c r="O78"/>
      <c r="P78"/>
      <c r="Q78"/>
      <c r="R78"/>
      <c r="S78"/>
      <c r="AB78"/>
      <c r="AC78"/>
      <c r="AD78"/>
      <c r="AE78"/>
      <c r="AF78"/>
      <c r="AG78"/>
    </row>
    <row r="79" spans="1:33" s="47" customFormat="1" x14ac:dyDescent="0.15">
      <c r="A79"/>
      <c r="B79"/>
      <c r="C79"/>
      <c r="D79"/>
      <c r="E79"/>
      <c r="F79"/>
      <c r="G79"/>
      <c r="H79" s="72"/>
      <c r="I79" s="72"/>
      <c r="J79" s="3"/>
      <c r="K79" s="4"/>
      <c r="L79" s="4"/>
      <c r="M79" s="4"/>
      <c r="N79"/>
      <c r="O79"/>
      <c r="P79"/>
      <c r="Q79"/>
      <c r="R79"/>
      <c r="S79"/>
      <c r="AB79"/>
      <c r="AC79"/>
      <c r="AD79"/>
      <c r="AE79"/>
      <c r="AF79"/>
      <c r="AG79"/>
    </row>
    <row r="80" spans="1:33" s="47" customFormat="1" x14ac:dyDescent="0.15">
      <c r="A80"/>
      <c r="B80"/>
      <c r="C80"/>
      <c r="D80"/>
      <c r="E80"/>
      <c r="F80"/>
      <c r="G80"/>
      <c r="H80" s="72"/>
      <c r="I80" s="72"/>
      <c r="J80" s="3"/>
      <c r="K80" s="4"/>
      <c r="L80" s="4"/>
      <c r="M80" s="4"/>
      <c r="N80"/>
      <c r="O80"/>
      <c r="P80"/>
      <c r="Q80"/>
      <c r="R80"/>
      <c r="S80"/>
      <c r="AB80"/>
      <c r="AC80"/>
      <c r="AD80"/>
      <c r="AE80"/>
      <c r="AF80"/>
      <c r="AG80"/>
    </row>
    <row r="81" spans="1:33" s="47" customFormat="1" x14ac:dyDescent="0.15">
      <c r="A81"/>
      <c r="B81"/>
      <c r="C81"/>
      <c r="D81"/>
      <c r="E81"/>
      <c r="F81"/>
      <c r="G81"/>
      <c r="H81" s="72"/>
      <c r="I81" s="72"/>
      <c r="J81" s="3"/>
      <c r="K81" s="4"/>
      <c r="L81" s="4"/>
      <c r="M81" s="4"/>
      <c r="N81"/>
      <c r="O81"/>
      <c r="P81"/>
      <c r="Q81"/>
      <c r="R81"/>
      <c r="S81"/>
      <c r="AB81"/>
      <c r="AC81"/>
      <c r="AD81"/>
      <c r="AE81"/>
      <c r="AF81"/>
      <c r="AG81"/>
    </row>
    <row r="82" spans="1:33" s="47" customFormat="1" x14ac:dyDescent="0.15">
      <c r="A82"/>
      <c r="B82"/>
      <c r="C82"/>
      <c r="D82"/>
      <c r="E82"/>
      <c r="F82"/>
      <c r="G82"/>
      <c r="H82" s="72"/>
      <c r="I82" s="72"/>
      <c r="J82" s="3"/>
      <c r="K82" s="4"/>
      <c r="L82" s="4"/>
      <c r="M82" s="4"/>
      <c r="N82"/>
      <c r="O82"/>
      <c r="P82"/>
      <c r="Q82"/>
      <c r="R82"/>
      <c r="S82"/>
      <c r="AB82"/>
      <c r="AC82"/>
      <c r="AD82"/>
      <c r="AE82"/>
      <c r="AF82"/>
      <c r="AG82"/>
    </row>
    <row r="83" spans="1:33" s="47" customFormat="1" x14ac:dyDescent="0.15">
      <c r="A83"/>
      <c r="B83"/>
      <c r="C83"/>
      <c r="D83"/>
      <c r="E83"/>
      <c r="F83"/>
      <c r="G83"/>
      <c r="H83" s="72"/>
      <c r="I83" s="72"/>
      <c r="J83" s="3"/>
      <c r="K83" s="4"/>
      <c r="L83" s="4"/>
      <c r="M83" s="4"/>
      <c r="N83"/>
      <c r="O83"/>
      <c r="P83"/>
      <c r="Q83"/>
      <c r="R83"/>
      <c r="S83"/>
      <c r="AB83"/>
      <c r="AC83"/>
      <c r="AD83"/>
      <c r="AE83"/>
      <c r="AF83"/>
      <c r="AG83"/>
    </row>
    <row r="84" spans="1:33" s="47" customFormat="1" x14ac:dyDescent="0.15">
      <c r="A84"/>
      <c r="B84"/>
      <c r="C84"/>
      <c r="D84"/>
      <c r="E84"/>
      <c r="F84"/>
      <c r="G84"/>
      <c r="H84" s="72"/>
      <c r="I84" s="72"/>
      <c r="J84" s="3"/>
      <c r="K84" s="4"/>
      <c r="L84" s="4"/>
      <c r="M84" s="4"/>
      <c r="N84"/>
      <c r="O84"/>
      <c r="P84"/>
      <c r="Q84"/>
      <c r="R84"/>
      <c r="S84"/>
      <c r="AB84"/>
      <c r="AC84"/>
      <c r="AD84"/>
      <c r="AE84"/>
      <c r="AF84"/>
      <c r="AG84"/>
    </row>
    <row r="85" spans="1:33" s="47" customFormat="1" x14ac:dyDescent="0.15">
      <c r="A85"/>
      <c r="B85"/>
      <c r="C85"/>
      <c r="D85"/>
      <c r="E85"/>
      <c r="F85"/>
      <c r="G85"/>
      <c r="H85" s="72"/>
      <c r="I85" s="72"/>
      <c r="J85" s="3"/>
      <c r="K85" s="4"/>
      <c r="L85" s="4"/>
      <c r="M85" s="4"/>
      <c r="N85"/>
      <c r="O85"/>
      <c r="P85"/>
      <c r="Q85"/>
      <c r="R85"/>
      <c r="S85"/>
      <c r="AB85"/>
      <c r="AC85"/>
      <c r="AD85"/>
      <c r="AE85"/>
      <c r="AF85"/>
      <c r="AG85"/>
    </row>
    <row r="86" spans="1:33" s="47" customFormat="1" x14ac:dyDescent="0.15">
      <c r="A86"/>
      <c r="B86"/>
      <c r="C86"/>
      <c r="D86"/>
      <c r="E86"/>
      <c r="F86"/>
      <c r="G86"/>
      <c r="H86" s="72"/>
      <c r="I86" s="72"/>
      <c r="J86" s="3"/>
      <c r="K86" s="4"/>
      <c r="L86" s="4"/>
      <c r="M86" s="4"/>
      <c r="N86"/>
      <c r="O86"/>
      <c r="P86"/>
      <c r="Q86"/>
      <c r="R86"/>
      <c r="S86"/>
      <c r="AB86"/>
      <c r="AC86"/>
      <c r="AD86"/>
      <c r="AE86"/>
      <c r="AF86"/>
      <c r="AG86"/>
    </row>
    <row r="87" spans="1:33" s="47" customFormat="1" x14ac:dyDescent="0.15">
      <c r="A87"/>
      <c r="B87"/>
      <c r="C87"/>
      <c r="D87"/>
      <c r="E87"/>
      <c r="F87"/>
      <c r="G87"/>
      <c r="H87" s="72"/>
      <c r="I87" s="72"/>
      <c r="J87" s="3"/>
      <c r="K87" s="4"/>
      <c r="L87" s="4"/>
      <c r="M87" s="4"/>
      <c r="N87"/>
      <c r="O87"/>
      <c r="P87"/>
      <c r="Q87"/>
      <c r="R87"/>
      <c r="S87"/>
      <c r="AB87"/>
      <c r="AC87"/>
      <c r="AD87"/>
      <c r="AE87"/>
      <c r="AF87"/>
      <c r="AG87"/>
    </row>
    <row r="88" spans="1:33" s="47" customFormat="1" x14ac:dyDescent="0.15">
      <c r="A88"/>
      <c r="B88"/>
      <c r="C88"/>
      <c r="D88"/>
      <c r="E88"/>
      <c r="F88"/>
      <c r="G88"/>
      <c r="H88" s="72"/>
      <c r="I88" s="72"/>
      <c r="J88" s="3"/>
      <c r="K88" s="4"/>
      <c r="L88" s="4"/>
      <c r="M88" s="4"/>
      <c r="N88"/>
      <c r="O88"/>
      <c r="P88"/>
      <c r="Q88"/>
      <c r="R88"/>
      <c r="S88"/>
      <c r="AB88"/>
      <c r="AC88"/>
      <c r="AD88"/>
      <c r="AE88"/>
      <c r="AF88"/>
      <c r="AG88"/>
    </row>
    <row r="89" spans="1:33" s="47" customFormat="1" x14ac:dyDescent="0.15">
      <c r="A89"/>
      <c r="B89"/>
      <c r="C89"/>
      <c r="D89"/>
      <c r="E89"/>
      <c r="F89"/>
      <c r="G89"/>
      <c r="H89" s="72"/>
      <c r="I89" s="72"/>
      <c r="J89" s="3"/>
      <c r="K89" s="4"/>
      <c r="L89" s="4"/>
      <c r="M89" s="4"/>
      <c r="N89"/>
      <c r="O89"/>
      <c r="P89"/>
      <c r="Q89"/>
      <c r="R89"/>
      <c r="S89"/>
      <c r="AB89"/>
      <c r="AC89"/>
      <c r="AD89"/>
      <c r="AE89"/>
      <c r="AF89"/>
      <c r="AG89"/>
    </row>
    <row r="90" spans="1:33" s="47" customFormat="1" x14ac:dyDescent="0.15">
      <c r="A90"/>
      <c r="B90"/>
      <c r="C90"/>
      <c r="D90"/>
      <c r="E90"/>
      <c r="F90"/>
      <c r="G90"/>
      <c r="H90" s="72"/>
      <c r="I90" s="72"/>
      <c r="J90" s="3"/>
      <c r="K90" s="4"/>
      <c r="L90" s="4"/>
      <c r="M90" s="4"/>
      <c r="N90"/>
      <c r="O90"/>
      <c r="P90"/>
      <c r="Q90"/>
      <c r="R90"/>
      <c r="S90"/>
      <c r="AB90"/>
      <c r="AC90"/>
      <c r="AD90"/>
      <c r="AE90"/>
      <c r="AF90"/>
      <c r="AG90"/>
    </row>
    <row r="91" spans="1:33" s="47" customFormat="1" x14ac:dyDescent="0.15">
      <c r="A91"/>
      <c r="B91"/>
      <c r="C91"/>
      <c r="D91"/>
      <c r="E91"/>
      <c r="F91"/>
      <c r="G91"/>
      <c r="H91" s="72"/>
      <c r="I91" s="72"/>
      <c r="J91" s="3"/>
      <c r="K91" s="4"/>
      <c r="L91" s="4"/>
      <c r="M91" s="4"/>
      <c r="N91"/>
      <c r="O91"/>
      <c r="P91"/>
      <c r="Q91"/>
      <c r="R91"/>
      <c r="S91"/>
      <c r="AB91"/>
      <c r="AC91"/>
      <c r="AD91"/>
      <c r="AE91"/>
      <c r="AF91"/>
      <c r="AG91"/>
    </row>
    <row r="92" spans="1:33" s="47" customFormat="1" x14ac:dyDescent="0.15">
      <c r="A92"/>
      <c r="B92"/>
      <c r="C92"/>
      <c r="D92"/>
      <c r="E92"/>
      <c r="F92"/>
      <c r="G92"/>
      <c r="H92" s="72"/>
      <c r="I92" s="72"/>
      <c r="J92" s="3"/>
      <c r="K92" s="4"/>
      <c r="L92" s="4"/>
      <c r="M92" s="4"/>
      <c r="N92"/>
      <c r="O92"/>
      <c r="P92"/>
      <c r="Q92"/>
      <c r="R92"/>
      <c r="S92"/>
      <c r="AB92"/>
      <c r="AC92"/>
      <c r="AD92"/>
      <c r="AE92"/>
      <c r="AF92"/>
      <c r="AG92"/>
    </row>
    <row r="93" spans="1:33" s="47" customFormat="1" x14ac:dyDescent="0.15">
      <c r="A93"/>
      <c r="B93"/>
      <c r="C93"/>
      <c r="D93"/>
      <c r="E93"/>
      <c r="F93"/>
      <c r="G93"/>
      <c r="H93" s="72"/>
      <c r="I93" s="72"/>
      <c r="J93" s="3"/>
      <c r="K93" s="4"/>
      <c r="L93" s="4"/>
      <c r="M93" s="4"/>
      <c r="N93"/>
      <c r="O93"/>
      <c r="P93"/>
      <c r="Q93"/>
      <c r="R93"/>
      <c r="S93"/>
      <c r="AB93"/>
      <c r="AC93"/>
      <c r="AD93"/>
      <c r="AE93"/>
      <c r="AF93"/>
      <c r="AG93"/>
    </row>
    <row r="94" spans="1:33" s="47" customFormat="1" x14ac:dyDescent="0.15">
      <c r="A94"/>
      <c r="B94"/>
      <c r="C94"/>
      <c r="D94"/>
      <c r="E94"/>
      <c r="F94"/>
      <c r="G94"/>
      <c r="H94" s="72"/>
      <c r="I94" s="72"/>
      <c r="J94" s="3"/>
      <c r="K94" s="4"/>
      <c r="L94" s="4"/>
      <c r="M94" s="4"/>
      <c r="N94"/>
      <c r="O94"/>
      <c r="P94"/>
      <c r="Q94"/>
      <c r="R94"/>
      <c r="S94"/>
      <c r="AB94"/>
      <c r="AC94"/>
      <c r="AD94"/>
      <c r="AE94"/>
      <c r="AF94"/>
      <c r="AG94"/>
    </row>
    <row r="95" spans="1:33" s="47" customFormat="1" x14ac:dyDescent="0.15">
      <c r="A95"/>
      <c r="B95"/>
      <c r="C95"/>
      <c r="D95"/>
      <c r="E95"/>
      <c r="F95"/>
      <c r="G95"/>
      <c r="H95" s="72"/>
      <c r="I95" s="72"/>
      <c r="J95" s="3"/>
      <c r="K95" s="4"/>
      <c r="L95" s="4"/>
      <c r="M95" s="4"/>
      <c r="N95"/>
      <c r="O95"/>
      <c r="P95"/>
      <c r="Q95"/>
      <c r="R95"/>
      <c r="S95"/>
      <c r="AB95"/>
      <c r="AC95"/>
      <c r="AD95"/>
      <c r="AE95"/>
      <c r="AF95"/>
      <c r="AG95"/>
    </row>
    <row r="96" spans="1:33" s="47" customFormat="1" x14ac:dyDescent="0.15">
      <c r="A96"/>
      <c r="B96"/>
      <c r="C96"/>
      <c r="D96"/>
      <c r="E96"/>
      <c r="F96"/>
      <c r="G96"/>
      <c r="H96" s="72"/>
      <c r="I96" s="72"/>
      <c r="J96" s="3"/>
      <c r="K96" s="4"/>
      <c r="L96" s="4"/>
      <c r="M96" s="4"/>
      <c r="N96"/>
      <c r="O96"/>
      <c r="P96"/>
      <c r="Q96"/>
      <c r="R96"/>
      <c r="S96"/>
      <c r="AB96"/>
      <c r="AC96"/>
      <c r="AD96"/>
      <c r="AE96"/>
      <c r="AF96"/>
      <c r="AG96"/>
    </row>
    <row r="97" spans="1:33" s="47" customFormat="1" x14ac:dyDescent="0.15">
      <c r="A97"/>
      <c r="B97"/>
      <c r="C97"/>
      <c r="D97"/>
      <c r="E97"/>
      <c r="F97"/>
      <c r="G97"/>
      <c r="H97" s="72"/>
      <c r="I97" s="72"/>
      <c r="J97" s="3"/>
      <c r="K97" s="4"/>
      <c r="L97" s="4"/>
      <c r="M97" s="4"/>
      <c r="N97"/>
      <c r="O97"/>
      <c r="P97"/>
      <c r="Q97"/>
      <c r="R97"/>
      <c r="S97"/>
      <c r="AB97"/>
      <c r="AC97"/>
      <c r="AD97"/>
      <c r="AE97"/>
      <c r="AF97"/>
      <c r="AG97"/>
    </row>
    <row r="98" spans="1:33" s="47" customFormat="1" x14ac:dyDescent="0.15">
      <c r="A98"/>
      <c r="B98"/>
      <c r="C98"/>
      <c r="D98"/>
      <c r="E98"/>
      <c r="F98"/>
      <c r="G98"/>
      <c r="H98" s="72"/>
      <c r="I98" s="72"/>
      <c r="J98" s="3"/>
      <c r="K98" s="4"/>
      <c r="L98" s="4"/>
      <c r="M98" s="4"/>
      <c r="N98"/>
      <c r="O98"/>
      <c r="P98"/>
      <c r="Q98"/>
      <c r="R98"/>
      <c r="S98"/>
      <c r="AB98"/>
      <c r="AC98"/>
      <c r="AD98"/>
      <c r="AE98"/>
      <c r="AF98"/>
      <c r="AG98"/>
    </row>
    <row r="99" spans="1:33" s="47" customFormat="1" x14ac:dyDescent="0.15">
      <c r="A99"/>
      <c r="B99"/>
      <c r="C99"/>
      <c r="D99"/>
      <c r="E99"/>
      <c r="F99"/>
      <c r="G99"/>
      <c r="H99" s="72"/>
      <c r="I99" s="72"/>
      <c r="J99" s="3"/>
      <c r="K99" s="4"/>
      <c r="L99" s="4"/>
      <c r="M99" s="4"/>
      <c r="N99"/>
      <c r="O99"/>
      <c r="P99"/>
      <c r="Q99"/>
      <c r="R99"/>
      <c r="S99"/>
      <c r="AB99"/>
      <c r="AC99"/>
      <c r="AD99"/>
      <c r="AE99"/>
      <c r="AF99"/>
      <c r="AG99"/>
    </row>
    <row r="100" spans="1:33" s="47" customFormat="1" x14ac:dyDescent="0.15">
      <c r="A100"/>
      <c r="B100"/>
      <c r="C100"/>
      <c r="D100"/>
      <c r="E100"/>
      <c r="F100"/>
      <c r="G100"/>
      <c r="H100" s="72"/>
      <c r="I100" s="72"/>
      <c r="J100" s="3"/>
      <c r="K100" s="4"/>
      <c r="L100" s="4"/>
      <c r="M100" s="4"/>
      <c r="N100"/>
      <c r="O100"/>
      <c r="P100"/>
      <c r="Q100"/>
      <c r="R100"/>
      <c r="S100"/>
      <c r="AB100"/>
      <c r="AC100"/>
      <c r="AD100"/>
      <c r="AE100"/>
      <c r="AF100"/>
      <c r="AG100"/>
    </row>
    <row r="101" spans="1:33" s="47" customFormat="1" x14ac:dyDescent="0.15">
      <c r="A101"/>
      <c r="B101"/>
      <c r="C101"/>
      <c r="D101"/>
      <c r="E101"/>
      <c r="F101"/>
      <c r="G101"/>
      <c r="H101" s="72"/>
      <c r="I101" s="72"/>
      <c r="J101" s="3"/>
      <c r="K101" s="4"/>
      <c r="L101" s="4"/>
      <c r="M101" s="4"/>
      <c r="N101"/>
      <c r="O101"/>
      <c r="P101"/>
      <c r="Q101"/>
      <c r="R101"/>
      <c r="S101"/>
      <c r="AB101"/>
      <c r="AC101"/>
      <c r="AD101"/>
      <c r="AE101"/>
      <c r="AF101"/>
      <c r="AG101"/>
    </row>
    <row r="102" spans="1:33" s="47" customFormat="1" x14ac:dyDescent="0.15">
      <c r="A102"/>
      <c r="B102"/>
      <c r="C102"/>
      <c r="D102"/>
      <c r="E102"/>
      <c r="F102"/>
      <c r="G102"/>
      <c r="H102" s="72"/>
      <c r="I102" s="72"/>
      <c r="J102" s="3"/>
      <c r="K102" s="4"/>
      <c r="L102" s="4"/>
      <c r="M102" s="4"/>
      <c r="N102"/>
      <c r="O102"/>
      <c r="P102"/>
      <c r="Q102"/>
      <c r="R102"/>
      <c r="S102"/>
      <c r="AB102"/>
      <c r="AC102"/>
      <c r="AD102"/>
      <c r="AE102"/>
      <c r="AF102"/>
      <c r="AG102"/>
    </row>
    <row r="103" spans="1:33" s="47" customFormat="1" x14ac:dyDescent="0.15">
      <c r="A103"/>
      <c r="B103"/>
      <c r="C103"/>
      <c r="D103"/>
      <c r="E103"/>
      <c r="F103"/>
      <c r="G103"/>
      <c r="H103" s="72"/>
      <c r="I103" s="72"/>
      <c r="J103" s="3"/>
      <c r="K103" s="4"/>
      <c r="L103" s="4"/>
      <c r="M103" s="4"/>
      <c r="N103"/>
      <c r="O103"/>
      <c r="P103"/>
      <c r="Q103"/>
      <c r="R103"/>
      <c r="S103"/>
      <c r="AB103"/>
      <c r="AC103"/>
      <c r="AD103"/>
      <c r="AE103"/>
      <c r="AF103"/>
      <c r="AG103"/>
    </row>
    <row r="104" spans="1:33" s="47" customFormat="1" x14ac:dyDescent="0.15">
      <c r="A104"/>
      <c r="B104"/>
      <c r="C104"/>
      <c r="D104"/>
      <c r="E104"/>
      <c r="F104"/>
      <c r="G104"/>
      <c r="H104" s="72"/>
      <c r="I104" s="72"/>
      <c r="J104" s="3"/>
      <c r="K104" s="4"/>
      <c r="L104" s="4"/>
      <c r="M104" s="4"/>
      <c r="N104"/>
      <c r="O104"/>
      <c r="P104"/>
      <c r="Q104"/>
      <c r="R104"/>
      <c r="S104"/>
      <c r="AB104"/>
      <c r="AC104"/>
      <c r="AD104"/>
      <c r="AE104"/>
      <c r="AF104"/>
      <c r="AG104"/>
    </row>
    <row r="105" spans="1:33" s="47" customFormat="1" x14ac:dyDescent="0.15">
      <c r="A105"/>
      <c r="B105"/>
      <c r="C105"/>
      <c r="D105"/>
      <c r="E105"/>
      <c r="F105"/>
      <c r="G105"/>
      <c r="H105" s="72"/>
      <c r="I105" s="72"/>
      <c r="J105" s="3"/>
      <c r="K105" s="4"/>
      <c r="L105" s="4"/>
      <c r="M105" s="4"/>
      <c r="N105"/>
      <c r="O105"/>
      <c r="P105"/>
      <c r="Q105"/>
      <c r="R105"/>
      <c r="S105"/>
      <c r="AB105"/>
      <c r="AC105"/>
      <c r="AD105"/>
      <c r="AE105"/>
      <c r="AF105"/>
      <c r="AG105"/>
    </row>
    <row r="106" spans="1:33" s="47" customFormat="1" x14ac:dyDescent="0.15">
      <c r="A106"/>
      <c r="B106"/>
      <c r="C106"/>
      <c r="D106"/>
      <c r="E106"/>
      <c r="F106"/>
      <c r="G106"/>
      <c r="H106" s="72"/>
      <c r="I106" s="72"/>
      <c r="J106" s="3"/>
      <c r="K106" s="4"/>
      <c r="L106" s="4"/>
      <c r="M106" s="4"/>
      <c r="N106"/>
      <c r="O106"/>
      <c r="P106"/>
      <c r="Q106"/>
      <c r="R106"/>
      <c r="S106"/>
      <c r="AB106"/>
      <c r="AC106"/>
      <c r="AD106"/>
      <c r="AE106"/>
      <c r="AF106"/>
      <c r="AG106"/>
    </row>
    <row r="107" spans="1:33" s="47" customFormat="1" x14ac:dyDescent="0.15">
      <c r="A107"/>
      <c r="B107"/>
      <c r="C107"/>
      <c r="D107"/>
      <c r="E107"/>
      <c r="F107"/>
      <c r="G107"/>
      <c r="H107" s="72"/>
      <c r="I107" s="72"/>
      <c r="J107" s="3"/>
      <c r="K107" s="4"/>
      <c r="L107" s="4"/>
      <c r="M107" s="4"/>
      <c r="N107"/>
      <c r="O107"/>
      <c r="P107"/>
      <c r="Q107"/>
      <c r="R107"/>
      <c r="S107"/>
      <c r="AB107"/>
      <c r="AC107"/>
      <c r="AD107"/>
      <c r="AE107"/>
      <c r="AF107"/>
      <c r="AG107"/>
    </row>
    <row r="108" spans="1:33" s="47" customFormat="1" x14ac:dyDescent="0.15">
      <c r="A108"/>
      <c r="B108"/>
      <c r="C108"/>
      <c r="D108"/>
      <c r="E108"/>
      <c r="F108"/>
      <c r="G108"/>
      <c r="H108" s="72"/>
      <c r="I108" s="72"/>
      <c r="J108" s="3"/>
      <c r="K108" s="4"/>
      <c r="L108" s="4"/>
      <c r="M108" s="4"/>
      <c r="N108"/>
      <c r="O108"/>
      <c r="P108"/>
      <c r="Q108"/>
      <c r="R108"/>
      <c r="S108"/>
      <c r="AB108"/>
      <c r="AC108"/>
      <c r="AD108"/>
      <c r="AE108"/>
      <c r="AF108"/>
      <c r="AG108"/>
    </row>
    <row r="109" spans="1:33" s="47" customFormat="1" x14ac:dyDescent="0.15">
      <c r="A109"/>
      <c r="B109"/>
      <c r="C109"/>
      <c r="D109"/>
      <c r="E109"/>
      <c r="F109"/>
      <c r="G109"/>
      <c r="H109" s="72"/>
      <c r="I109" s="72"/>
      <c r="J109" s="3"/>
      <c r="K109" s="4"/>
      <c r="L109" s="4"/>
      <c r="M109" s="4"/>
      <c r="N109"/>
      <c r="O109"/>
      <c r="P109"/>
      <c r="Q109"/>
      <c r="R109"/>
      <c r="S109"/>
      <c r="AB109"/>
      <c r="AC109"/>
      <c r="AD109"/>
      <c r="AE109"/>
      <c r="AF109"/>
      <c r="AG109"/>
    </row>
    <row r="110" spans="1:33" s="47" customFormat="1" x14ac:dyDescent="0.15">
      <c r="A110"/>
      <c r="B110"/>
      <c r="C110"/>
      <c r="D110"/>
      <c r="E110"/>
      <c r="F110"/>
      <c r="G110"/>
      <c r="H110" s="72"/>
      <c r="I110" s="72"/>
      <c r="J110" s="3"/>
      <c r="K110" s="4"/>
      <c r="L110" s="4"/>
      <c r="M110" s="4"/>
      <c r="N110"/>
      <c r="O110"/>
      <c r="P110"/>
      <c r="Q110"/>
      <c r="R110"/>
      <c r="S110"/>
      <c r="AB110"/>
      <c r="AC110"/>
      <c r="AD110"/>
      <c r="AE110"/>
      <c r="AF110"/>
      <c r="AG110"/>
    </row>
    <row r="111" spans="1:33" s="47" customFormat="1" x14ac:dyDescent="0.15">
      <c r="A111"/>
      <c r="B111"/>
      <c r="C111"/>
      <c r="D111"/>
      <c r="E111"/>
      <c r="F111"/>
      <c r="G111"/>
      <c r="H111" s="72"/>
      <c r="I111" s="72"/>
      <c r="J111" s="3"/>
      <c r="K111" s="4"/>
      <c r="L111" s="4"/>
      <c r="M111" s="4"/>
      <c r="N111"/>
      <c r="O111"/>
      <c r="P111"/>
      <c r="Q111"/>
      <c r="R111"/>
      <c r="S111"/>
      <c r="AB111"/>
      <c r="AC111"/>
      <c r="AD111"/>
      <c r="AE111"/>
      <c r="AF111"/>
      <c r="AG111"/>
    </row>
    <row r="112" spans="1:33" s="47" customFormat="1" x14ac:dyDescent="0.15">
      <c r="A112"/>
      <c r="B112"/>
      <c r="C112"/>
      <c r="D112"/>
      <c r="E112"/>
      <c r="F112"/>
      <c r="G112"/>
      <c r="H112" s="72"/>
      <c r="I112" s="72"/>
      <c r="J112" s="3"/>
      <c r="K112" s="4"/>
      <c r="L112" s="4"/>
      <c r="M112" s="4"/>
      <c r="N112"/>
      <c r="O112"/>
      <c r="P112"/>
      <c r="Q112"/>
      <c r="R112"/>
      <c r="S112"/>
      <c r="AB112"/>
      <c r="AC112"/>
      <c r="AD112"/>
      <c r="AE112"/>
      <c r="AF112"/>
      <c r="AG112"/>
    </row>
    <row r="113" spans="1:33" s="47" customFormat="1" x14ac:dyDescent="0.15">
      <c r="A113"/>
      <c r="B113"/>
      <c r="C113"/>
      <c r="D113"/>
      <c r="E113"/>
      <c r="F113"/>
      <c r="G113"/>
      <c r="H113" s="72"/>
      <c r="I113" s="72"/>
      <c r="J113" s="3"/>
      <c r="K113" s="4"/>
      <c r="L113" s="4"/>
      <c r="M113" s="4"/>
      <c r="N113"/>
      <c r="O113"/>
      <c r="P113"/>
      <c r="Q113"/>
      <c r="R113"/>
      <c r="S113"/>
      <c r="AB113"/>
      <c r="AC113"/>
      <c r="AD113"/>
      <c r="AE113"/>
      <c r="AF113"/>
      <c r="AG113"/>
    </row>
    <row r="114" spans="1:33" s="47" customFormat="1" x14ac:dyDescent="0.15">
      <c r="A114"/>
      <c r="B114"/>
      <c r="C114"/>
      <c r="D114"/>
      <c r="E114"/>
      <c r="F114"/>
      <c r="G114"/>
      <c r="H114" s="72"/>
      <c r="I114" s="72"/>
      <c r="J114" s="3"/>
      <c r="K114" s="4"/>
      <c r="L114" s="4"/>
      <c r="M114" s="4"/>
      <c r="N114"/>
      <c r="O114"/>
      <c r="P114"/>
      <c r="Q114"/>
      <c r="R114"/>
      <c r="S114"/>
      <c r="AB114"/>
      <c r="AC114"/>
      <c r="AD114"/>
      <c r="AE114"/>
      <c r="AF114"/>
      <c r="AG114"/>
    </row>
    <row r="115" spans="1:33" s="47" customFormat="1" x14ac:dyDescent="0.15">
      <c r="A115"/>
      <c r="B115"/>
      <c r="C115"/>
      <c r="D115"/>
      <c r="E115"/>
      <c r="F115"/>
      <c r="G115"/>
      <c r="H115" s="72"/>
      <c r="I115" s="72"/>
      <c r="J115" s="3"/>
      <c r="K115" s="4"/>
      <c r="L115" s="4"/>
      <c r="M115" s="4"/>
      <c r="N115"/>
      <c r="O115"/>
      <c r="P115"/>
      <c r="Q115"/>
      <c r="R115"/>
      <c r="S115"/>
      <c r="AB115"/>
      <c r="AC115"/>
      <c r="AD115"/>
      <c r="AE115"/>
      <c r="AF115"/>
      <c r="AG115"/>
    </row>
    <row r="116" spans="1:33" s="47" customFormat="1" x14ac:dyDescent="0.15">
      <c r="A116"/>
      <c r="B116"/>
      <c r="C116"/>
      <c r="D116"/>
      <c r="E116"/>
      <c r="F116"/>
      <c r="G116"/>
      <c r="H116" s="72"/>
      <c r="I116" s="72"/>
      <c r="J116" s="3"/>
      <c r="K116" s="4"/>
      <c r="L116" s="4"/>
      <c r="M116" s="4"/>
      <c r="N116"/>
      <c r="O116"/>
      <c r="P116"/>
      <c r="Q116"/>
      <c r="R116"/>
      <c r="S116"/>
      <c r="AB116"/>
      <c r="AC116"/>
      <c r="AD116"/>
      <c r="AE116"/>
      <c r="AF116"/>
      <c r="AG116"/>
    </row>
    <row r="117" spans="1:33" s="47" customFormat="1" x14ac:dyDescent="0.15">
      <c r="A117"/>
      <c r="B117"/>
      <c r="C117"/>
      <c r="D117"/>
      <c r="E117"/>
      <c r="F117"/>
      <c r="G117"/>
      <c r="H117" s="72"/>
      <c r="I117" s="72"/>
      <c r="J117" s="3"/>
      <c r="K117" s="4"/>
      <c r="L117" s="4"/>
      <c r="M117" s="4"/>
      <c r="N117"/>
      <c r="O117"/>
      <c r="P117"/>
      <c r="Q117"/>
      <c r="R117"/>
      <c r="S117"/>
      <c r="AB117"/>
      <c r="AC117"/>
      <c r="AD117"/>
      <c r="AE117"/>
      <c r="AF117"/>
      <c r="AG117"/>
    </row>
    <row r="118" spans="1:33" s="47" customFormat="1" x14ac:dyDescent="0.15">
      <c r="A118"/>
      <c r="B118"/>
      <c r="C118"/>
      <c r="D118"/>
      <c r="E118"/>
      <c r="F118"/>
      <c r="G118"/>
      <c r="H118" s="72"/>
      <c r="I118" s="72"/>
      <c r="J118" s="3"/>
      <c r="K118" s="4"/>
      <c r="L118" s="4"/>
      <c r="M118" s="4"/>
      <c r="N118"/>
      <c r="O118"/>
      <c r="P118"/>
      <c r="Q118"/>
      <c r="R118"/>
      <c r="S118"/>
      <c r="AB118"/>
      <c r="AC118"/>
      <c r="AD118"/>
      <c r="AE118"/>
      <c r="AF118"/>
      <c r="AG118"/>
    </row>
    <row r="119" spans="1:33" s="47" customFormat="1" x14ac:dyDescent="0.15">
      <c r="A119"/>
      <c r="B119"/>
      <c r="C119"/>
      <c r="D119"/>
      <c r="E119"/>
      <c r="F119"/>
      <c r="G119"/>
      <c r="H119" s="72"/>
      <c r="I119" s="72"/>
      <c r="J119" s="3"/>
      <c r="K119" s="4"/>
      <c r="L119" s="4"/>
      <c r="M119" s="4"/>
      <c r="N119"/>
      <c r="O119"/>
      <c r="P119"/>
      <c r="Q119"/>
      <c r="R119"/>
      <c r="S119"/>
      <c r="AB119"/>
      <c r="AC119"/>
      <c r="AD119"/>
      <c r="AE119"/>
      <c r="AF119"/>
      <c r="AG119"/>
    </row>
    <row r="120" spans="1:33" s="47" customFormat="1" x14ac:dyDescent="0.15">
      <c r="A120"/>
      <c r="B120"/>
      <c r="C120"/>
      <c r="D120"/>
      <c r="E120"/>
      <c r="F120"/>
      <c r="G120"/>
      <c r="H120" s="72"/>
      <c r="I120" s="72"/>
      <c r="J120" s="3"/>
      <c r="K120" s="4"/>
      <c r="L120" s="4"/>
      <c r="M120" s="4"/>
      <c r="N120"/>
      <c r="O120"/>
      <c r="P120"/>
      <c r="Q120"/>
      <c r="R120"/>
      <c r="S120"/>
      <c r="AB120"/>
      <c r="AC120"/>
      <c r="AD120"/>
      <c r="AE120"/>
      <c r="AF120"/>
      <c r="AG120"/>
    </row>
    <row r="121" spans="1:33" s="47" customFormat="1" x14ac:dyDescent="0.15">
      <c r="A121"/>
      <c r="B121"/>
      <c r="C121"/>
      <c r="D121"/>
      <c r="E121"/>
      <c r="F121"/>
      <c r="G121"/>
      <c r="H121" s="72"/>
      <c r="I121" s="72"/>
      <c r="J121" s="3"/>
      <c r="K121" s="4"/>
      <c r="L121" s="4"/>
      <c r="M121" s="4"/>
      <c r="N121"/>
      <c r="O121"/>
      <c r="P121"/>
      <c r="Q121"/>
      <c r="R121"/>
      <c r="S121"/>
      <c r="AB121"/>
      <c r="AC121"/>
      <c r="AD121"/>
      <c r="AE121"/>
      <c r="AF121"/>
      <c r="AG121"/>
    </row>
    <row r="122" spans="1:33" s="47" customFormat="1" x14ac:dyDescent="0.15">
      <c r="A122"/>
      <c r="B122"/>
      <c r="C122"/>
      <c r="D122"/>
      <c r="E122"/>
      <c r="F122"/>
      <c r="G122"/>
      <c r="H122" s="72"/>
      <c r="I122" s="72"/>
      <c r="J122" s="3"/>
      <c r="K122" s="4"/>
      <c r="L122" s="4"/>
      <c r="M122" s="4"/>
      <c r="N122"/>
      <c r="O122"/>
      <c r="P122"/>
      <c r="Q122"/>
      <c r="R122"/>
      <c r="S122"/>
      <c r="AB122"/>
      <c r="AC122"/>
      <c r="AD122"/>
      <c r="AE122"/>
      <c r="AF122"/>
      <c r="AG122"/>
    </row>
    <row r="123" spans="1:33" s="47" customFormat="1" x14ac:dyDescent="0.15">
      <c r="A123"/>
      <c r="B123"/>
      <c r="C123"/>
      <c r="D123"/>
      <c r="E123"/>
      <c r="F123"/>
      <c r="G123"/>
      <c r="H123" s="72"/>
      <c r="I123" s="72"/>
      <c r="J123" s="3"/>
      <c r="K123" s="4"/>
      <c r="L123" s="4"/>
      <c r="M123" s="4"/>
      <c r="N123"/>
      <c r="O123"/>
      <c r="P123"/>
      <c r="Q123"/>
      <c r="R123"/>
      <c r="S123"/>
      <c r="AB123"/>
      <c r="AC123"/>
      <c r="AD123"/>
      <c r="AE123"/>
      <c r="AF123"/>
      <c r="AG123"/>
    </row>
    <row r="124" spans="1:33" s="47" customFormat="1" x14ac:dyDescent="0.15">
      <c r="A124"/>
      <c r="B124"/>
      <c r="C124"/>
      <c r="D124"/>
      <c r="E124"/>
      <c r="F124"/>
      <c r="G124"/>
      <c r="H124" s="72"/>
      <c r="I124" s="72"/>
      <c r="J124" s="3"/>
      <c r="K124" s="4"/>
      <c r="L124" s="4"/>
      <c r="M124" s="4"/>
      <c r="N124"/>
      <c r="O124"/>
      <c r="P124"/>
      <c r="Q124"/>
      <c r="R124"/>
      <c r="S124"/>
      <c r="AB124"/>
      <c r="AC124"/>
      <c r="AD124"/>
      <c r="AE124"/>
      <c r="AF124"/>
      <c r="AG124"/>
    </row>
    <row r="125" spans="1:33" s="47" customFormat="1" x14ac:dyDescent="0.15">
      <c r="A125"/>
      <c r="B125"/>
      <c r="C125"/>
      <c r="D125"/>
      <c r="E125"/>
      <c r="F125"/>
      <c r="G125"/>
      <c r="H125" s="72"/>
      <c r="I125" s="72"/>
      <c r="J125" s="3"/>
      <c r="K125" s="4"/>
      <c r="L125" s="4"/>
      <c r="M125" s="4"/>
      <c r="N125"/>
      <c r="O125"/>
      <c r="P125"/>
      <c r="Q125"/>
      <c r="R125"/>
      <c r="S125"/>
      <c r="AB125"/>
      <c r="AC125"/>
      <c r="AD125"/>
      <c r="AE125"/>
      <c r="AF125"/>
      <c r="AG125"/>
    </row>
    <row r="126" spans="1:33" s="47" customFormat="1" x14ac:dyDescent="0.15">
      <c r="A126"/>
      <c r="B126"/>
      <c r="C126"/>
      <c r="D126"/>
      <c r="E126"/>
      <c r="F126"/>
      <c r="G126"/>
      <c r="H126" s="72"/>
      <c r="I126" s="72"/>
      <c r="J126" s="3"/>
      <c r="K126" s="4"/>
      <c r="L126" s="4"/>
      <c r="M126" s="4"/>
      <c r="N126"/>
      <c r="O126"/>
      <c r="P126"/>
      <c r="Q126"/>
      <c r="R126"/>
      <c r="S126"/>
      <c r="AB126"/>
      <c r="AC126"/>
      <c r="AD126"/>
      <c r="AE126"/>
      <c r="AF126"/>
      <c r="AG126"/>
    </row>
    <row r="127" spans="1:33" s="47" customFormat="1" x14ac:dyDescent="0.15">
      <c r="A127"/>
      <c r="B127"/>
      <c r="C127"/>
      <c r="D127"/>
      <c r="E127"/>
      <c r="F127"/>
      <c r="G127"/>
      <c r="H127" s="72"/>
      <c r="I127" s="72"/>
      <c r="J127" s="3"/>
      <c r="K127" s="4"/>
      <c r="L127" s="4"/>
      <c r="M127" s="4"/>
      <c r="N127"/>
      <c r="O127"/>
      <c r="P127"/>
      <c r="Q127"/>
      <c r="R127"/>
      <c r="S127"/>
      <c r="AB127"/>
      <c r="AC127"/>
      <c r="AD127"/>
      <c r="AE127"/>
      <c r="AF127"/>
      <c r="AG127"/>
    </row>
    <row r="128" spans="1:33" s="47" customFormat="1" x14ac:dyDescent="0.15">
      <c r="A128"/>
      <c r="B128"/>
      <c r="C128"/>
      <c r="D128"/>
      <c r="E128"/>
      <c r="F128"/>
      <c r="G128"/>
      <c r="H128" s="72"/>
      <c r="I128" s="72"/>
      <c r="J128" s="3"/>
      <c r="K128" s="4"/>
      <c r="L128" s="4"/>
      <c r="M128" s="4"/>
      <c r="N128"/>
      <c r="O128"/>
      <c r="P128"/>
      <c r="Q128"/>
      <c r="R128"/>
      <c r="S128"/>
      <c r="AB128"/>
      <c r="AC128"/>
      <c r="AD128"/>
      <c r="AE128"/>
      <c r="AF128"/>
      <c r="AG128"/>
    </row>
    <row r="129" spans="1:33" s="47" customFormat="1" x14ac:dyDescent="0.15">
      <c r="A129"/>
      <c r="B129"/>
      <c r="C129"/>
      <c r="D129"/>
      <c r="E129"/>
      <c r="F129"/>
      <c r="G129"/>
      <c r="H129" s="72"/>
      <c r="I129" s="72"/>
      <c r="J129" s="3"/>
      <c r="K129" s="4"/>
      <c r="L129" s="4"/>
      <c r="M129" s="4"/>
      <c r="N129"/>
      <c r="O129"/>
      <c r="P129"/>
      <c r="Q129"/>
      <c r="R129"/>
      <c r="S129"/>
      <c r="AB129"/>
      <c r="AC129"/>
      <c r="AD129"/>
      <c r="AE129"/>
      <c r="AF129"/>
      <c r="AG129"/>
    </row>
    <row r="130" spans="1:33" s="47" customFormat="1" x14ac:dyDescent="0.15">
      <c r="A130"/>
      <c r="B130"/>
      <c r="C130"/>
      <c r="D130"/>
      <c r="E130"/>
      <c r="F130"/>
      <c r="G130"/>
      <c r="H130" s="72"/>
      <c r="I130" s="72"/>
      <c r="J130" s="3"/>
      <c r="K130" s="4"/>
      <c r="L130" s="4"/>
      <c r="M130" s="4"/>
      <c r="N130"/>
      <c r="O130"/>
      <c r="P130"/>
      <c r="Q130"/>
      <c r="R130"/>
      <c r="S130"/>
      <c r="AB130"/>
      <c r="AC130"/>
      <c r="AD130"/>
      <c r="AE130"/>
      <c r="AF130"/>
      <c r="AG130"/>
    </row>
    <row r="131" spans="1:33" s="47" customFormat="1" x14ac:dyDescent="0.15">
      <c r="A131"/>
      <c r="B131"/>
      <c r="C131"/>
      <c r="D131"/>
      <c r="E131"/>
      <c r="F131"/>
      <c r="G131"/>
      <c r="H131" s="72"/>
      <c r="I131" s="72"/>
      <c r="J131" s="3"/>
      <c r="K131" s="4"/>
      <c r="L131" s="4"/>
      <c r="M131" s="4"/>
      <c r="N131"/>
      <c r="O131"/>
      <c r="P131"/>
      <c r="Q131"/>
      <c r="R131"/>
      <c r="S131"/>
      <c r="AB131"/>
      <c r="AC131"/>
      <c r="AD131"/>
      <c r="AE131"/>
      <c r="AF131"/>
      <c r="AG131"/>
    </row>
    <row r="132" spans="1:33" s="47" customFormat="1" x14ac:dyDescent="0.15">
      <c r="A132"/>
      <c r="B132"/>
      <c r="C132"/>
      <c r="D132"/>
      <c r="E132"/>
      <c r="F132"/>
      <c r="G132"/>
      <c r="H132" s="72"/>
      <c r="I132" s="72"/>
      <c r="J132" s="3"/>
      <c r="K132" s="4"/>
      <c r="L132" s="4"/>
      <c r="M132" s="4"/>
      <c r="N132"/>
      <c r="O132"/>
      <c r="P132"/>
      <c r="Q132"/>
      <c r="R132"/>
      <c r="S132"/>
      <c r="AB132"/>
      <c r="AC132"/>
      <c r="AD132"/>
      <c r="AE132"/>
      <c r="AF132"/>
      <c r="AG132"/>
    </row>
    <row r="133" spans="1:33" x14ac:dyDescent="0.15">
      <c r="X133" s="47"/>
      <c r="Y133" s="47"/>
      <c r="Z133" s="47"/>
    </row>
    <row r="134" spans="1:33" x14ac:dyDescent="0.15">
      <c r="X134" s="47"/>
      <c r="Y134" s="47"/>
      <c r="Z134" s="47"/>
    </row>
    <row r="135" spans="1:33" x14ac:dyDescent="0.15">
      <c r="X135" s="47"/>
      <c r="Y135" s="47"/>
      <c r="Z135" s="47"/>
    </row>
    <row r="136" spans="1:33" x14ac:dyDescent="0.15">
      <c r="X136" s="47"/>
      <c r="Y136" s="47"/>
      <c r="Z136" s="47"/>
    </row>
    <row r="137" spans="1:33" x14ac:dyDescent="0.15">
      <c r="X137" s="47"/>
      <c r="Y137" s="47"/>
      <c r="Z137" s="47"/>
    </row>
    <row r="138" spans="1:33" x14ac:dyDescent="0.15">
      <c r="X138" s="47"/>
      <c r="Y138" s="47"/>
      <c r="Z138" s="47"/>
    </row>
    <row r="139" spans="1:33" x14ac:dyDescent="0.15">
      <c r="X139" s="47"/>
      <c r="Y139" s="47"/>
      <c r="Z139" s="47"/>
    </row>
    <row r="140" spans="1:33" x14ac:dyDescent="0.15">
      <c r="X140" s="47"/>
      <c r="Y140" s="47"/>
      <c r="Z140" s="47"/>
    </row>
    <row r="141" spans="1:33" x14ac:dyDescent="0.15">
      <c r="X141" s="47"/>
      <c r="Y141" s="47"/>
      <c r="Z141" s="47"/>
    </row>
    <row r="145" spans="20:27" x14ac:dyDescent="0.15">
      <c r="AA145" s="73"/>
    </row>
    <row r="146" spans="20:27" x14ac:dyDescent="0.15">
      <c r="AA146" s="74"/>
    </row>
    <row r="147" spans="20:27" x14ac:dyDescent="0.15">
      <c r="AA147" s="74"/>
    </row>
    <row r="148" spans="20:27" x14ac:dyDescent="0.15">
      <c r="AA148" s="74"/>
    </row>
    <row r="149" spans="20:27" x14ac:dyDescent="0.15">
      <c r="T149" s="75"/>
      <c r="U149" s="75"/>
      <c r="V149" s="75"/>
      <c r="W149" s="75"/>
      <c r="X149" s="75"/>
      <c r="Y149" s="75"/>
      <c r="Z149" s="75"/>
      <c r="AA149" s="74"/>
    </row>
    <row r="150" spans="20:27" x14ac:dyDescent="0.15">
      <c r="T150" s="75"/>
      <c r="U150" s="75"/>
      <c r="V150" s="75"/>
      <c r="W150" s="75"/>
      <c r="X150" s="75"/>
      <c r="Y150" s="75"/>
      <c r="Z150" s="75"/>
    </row>
    <row r="151" spans="20:27" x14ac:dyDescent="0.15">
      <c r="T151" s="75"/>
      <c r="U151" s="75"/>
      <c r="V151" s="75"/>
      <c r="W151" s="75"/>
      <c r="X151" s="75"/>
      <c r="Y151" s="75"/>
      <c r="Z151" s="75"/>
    </row>
  </sheetData>
  <sheetProtection selectLockedCells="1" selectUnlockedCells="1"/>
  <dataConsolidate/>
  <mergeCells count="7">
    <mergeCell ref="N4:O4"/>
    <mergeCell ref="P4:Q4"/>
    <mergeCell ref="A1:F1"/>
    <mergeCell ref="G1:Q1"/>
    <mergeCell ref="A2:S2"/>
    <mergeCell ref="B3:L3"/>
    <mergeCell ref="M3:P3"/>
  </mergeCells>
  <conditionalFormatting sqref="M5:M34">
    <cfRule type="containsText" dxfId="2" priority="1" operator="containsText" text="FALSO">
      <formula>NOT(ISERROR(SEARCH("FALSO",M5)))</formula>
    </cfRule>
  </conditionalFormatting>
  <conditionalFormatting sqref="O5:O34">
    <cfRule type="expression" dxfId="1" priority="4">
      <formula>$O5=0</formula>
    </cfRule>
  </conditionalFormatting>
  <conditionalFormatting sqref="Q5:Q34">
    <cfRule type="expression" dxfId="0" priority="3">
      <formula>$Q5=0</formula>
    </cfRule>
  </conditionalFormatting>
  <dataValidations count="7">
    <dataValidation type="list" allowBlank="1" showErrorMessage="1" sqref="B5:B34" xr:uid="{00000000-0002-0000-0200-000002000000}">
      <formula1>"singola,matrimoniale,matr.+ 2 letti,doppia,tripla,quadrupla,"</formula1>
    </dataValidation>
    <dataValidation type="list" allowBlank="1" showErrorMessage="1" sqref="D5:D34" xr:uid="{00000000-0002-0000-0200-000003000000}">
      <formula1>"per pranzo,per cena"</formula1>
    </dataValidation>
    <dataValidation type="list" allowBlank="1" showErrorMessage="1" sqref="F5:F34" xr:uid="{00000000-0002-0000-0200-000004000000}">
      <formula1>"dopo colazione,dopo pranzo"</formula1>
    </dataValidation>
    <dataValidation type="list" allowBlank="1" showInputMessage="1" showErrorMessage="1" sqref="N5:N34" xr:uid="{00000000-0002-0000-0200-000005000000}">
      <formula1>$X$14:$X$15</formula1>
    </dataValidation>
    <dataValidation type="list" allowBlank="1" showInputMessage="1" showErrorMessage="1" sqref="P5:P34" xr:uid="{00000000-0002-0000-0200-000006000000}">
      <formula1>$X$11:$X$12</formula1>
    </dataValidation>
    <dataValidation type="list" allowBlank="1" showInputMessage="1" showErrorMessage="1" sqref="E5:E34" xr:uid="{8087424F-8510-2146-AE3E-3D24614D6F2B}">
      <formula1>"05/01/2024, 06/01/2024"</formula1>
    </dataValidation>
    <dataValidation type="list" allowBlank="1" showInputMessage="1" showErrorMessage="1" sqref="C5:C34" xr:uid="{D55BBD2F-15EC-BF42-8B3D-418DC02812F2}">
      <formula1>"03/01/2024, 04/01/2024, 05/01/2024"</formula1>
    </dataValidation>
  </dataValidations>
  <pageMargins left="0" right="0" top="0" bottom="0" header="0.51180555555555551" footer="0.51180555555555551"/>
  <pageSetup paperSize="9" firstPageNumber="0"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515ec6-871b-45ab-9ca7-837a27332e92" xsi:nil="true"/>
    <lcf76f155ced4ddcb4097134ff3c332f xmlns="b9953fd5-3997-40b7-9f5d-046282575cc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610BD769D57AB4EA3379B1706B6F703" ma:contentTypeVersion="17" ma:contentTypeDescription="Creare un nuovo documento." ma:contentTypeScope="" ma:versionID="5eda64942b64f3129ec3d433196fc293">
  <xsd:schema xmlns:xsd="http://www.w3.org/2001/XMLSchema" xmlns:xs="http://www.w3.org/2001/XMLSchema" xmlns:p="http://schemas.microsoft.com/office/2006/metadata/properties" xmlns:ns2="ee749238-3574-4f45-924e-1771041e46df" xmlns:ns3="b9953fd5-3997-40b7-9f5d-046282575ccd" xmlns:ns4="3e515ec6-871b-45ab-9ca7-837a27332e92" targetNamespace="http://schemas.microsoft.com/office/2006/metadata/properties" ma:root="true" ma:fieldsID="7387bab7fa303b0ac58e8bcb5e709c56" ns2:_="" ns3:_="" ns4:_="">
    <xsd:import namespace="ee749238-3574-4f45-924e-1771041e46df"/>
    <xsd:import namespace="b9953fd5-3997-40b7-9f5d-046282575ccd"/>
    <xsd:import namespace="3e515ec6-871b-45ab-9ca7-837a27332e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49238-3574-4f45-924e-1771041e46df"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53fd5-3997-40b7-9f5d-046282575c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fccf6bc-b42b-46d7-94f7-08d9562b3f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515ec6-871b-45ab-9ca7-837a27332e9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439626-0917-44bb-aee7-7556a4f99756}" ma:internalName="TaxCatchAll" ma:showField="CatchAllData" ma:web="3e515ec6-871b-45ab-9ca7-837a27332e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575CD4-FE62-48E4-92D7-9972C5A64BE8}">
  <ds:schemaRefs>
    <ds:schemaRef ds:uri="http://www.w3.org/XML/1998/namespace"/>
    <ds:schemaRef ds:uri="http://schemas.microsoft.com/office/2006/metadata/properties"/>
    <ds:schemaRef ds:uri="http://schemas.microsoft.com/office/2006/documentManagement/types"/>
    <ds:schemaRef ds:uri="b9953fd5-3997-40b7-9f5d-046282575ccd"/>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3e515ec6-871b-45ab-9ca7-837a27332e92"/>
    <ds:schemaRef ds:uri="ee749238-3574-4f45-924e-1771041e46df"/>
  </ds:schemaRefs>
</ds:datastoreItem>
</file>

<file path=customXml/itemProps2.xml><?xml version="1.0" encoding="utf-8"?>
<ds:datastoreItem xmlns:ds="http://schemas.openxmlformats.org/officeDocument/2006/customXml" ds:itemID="{3A1435F3-5915-421A-8B2E-E1F3251FACBE}">
  <ds:schemaRefs>
    <ds:schemaRef ds:uri="http://schemas.microsoft.com/sharepoint/v3/contenttype/forms"/>
  </ds:schemaRefs>
</ds:datastoreItem>
</file>

<file path=customXml/itemProps3.xml><?xml version="1.0" encoding="utf-8"?>
<ds:datastoreItem xmlns:ds="http://schemas.openxmlformats.org/officeDocument/2006/customXml" ds:itemID="{54E92CF6-FAAB-43BE-866C-A1E3F0CA0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749238-3574-4f45-924e-1771041e46df"/>
    <ds:schemaRef ds:uri="b9953fd5-3997-40b7-9f5d-046282575ccd"/>
    <ds:schemaRef ds:uri="3e515ec6-871b-45ab-9ca7-837a27332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PREZZI-CONTATTI</vt:lpstr>
      <vt:lpstr>MODALITÀ PAGAMENTO</vt:lpstr>
      <vt:lpstr>ROOMING LIST DA COMPILARE</vt:lpstr>
      <vt:lpstr>'ROOMING LIST DA COMPILARE'!_03_gen</vt:lpstr>
      <vt:lpstr>'ROOMING LIST DA COMPILARE'!Titoli_stampa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TONIETTO</dc:creator>
  <cp:lastModifiedBy>Kiklos 4</cp:lastModifiedBy>
  <cp:lastPrinted>2017-10-04T10:31:08Z</cp:lastPrinted>
  <dcterms:created xsi:type="dcterms:W3CDTF">2017-10-09T09:26:04Z</dcterms:created>
  <dcterms:modified xsi:type="dcterms:W3CDTF">2023-11-17T11:25:44Z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0x0101009610BD769D57AB4EA3379B1706B6F703</vt:lpwstr>
  </property>
  <property fmtid="{D5CDD505-2E9C-101B-9397-08002B2CF9AE}" pid="3" name="MediaServiceImageTags">
    <vt:lpwstr/>
  </property>
</Properties>
</file>